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320" tabRatio="935" firstSheet="2" activeTab="2"/>
  </bookViews>
  <sheets>
    <sheet name="Drop-downs" sheetId="13" state="hidden" r:id="rId1"/>
    <sheet name="Log of Changes" sheetId="31" state="hidden" r:id="rId2"/>
    <sheet name="Instructions" sheetId="34" r:id="rId3"/>
    <sheet name="Budget Request Template" sheetId="1" r:id="rId4"/>
    <sheet name="Budget Narrative" sheetId="33" r:id="rId5"/>
    <sheet name="Reference Documentation --&gt;" sheetId="32" r:id="rId6"/>
    <sheet name="IHS Rates 1-1-21" sheetId="35" r:id="rId7"/>
  </sheets>
  <definedNames>
    <definedName name="_3413___504_NF_for_ARS" localSheetId="3">#REF!</definedName>
    <definedName name="_3413___504_NF_for_ARS">#REF!</definedName>
    <definedName name="kkk" localSheetId="3">#REF!</definedName>
    <definedName name="kkk">#REF!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1" l="1"/>
  <c r="G19" i="1" l="1"/>
  <c r="G20" i="1"/>
  <c r="G21" i="1"/>
  <c r="G22" i="1"/>
  <c r="G23" i="1"/>
  <c r="G24" i="1"/>
  <c r="G25" i="1"/>
  <c r="G26" i="1"/>
  <c r="G27" i="1"/>
  <c r="G28" i="1"/>
  <c r="G29" i="1"/>
  <c r="G30" i="1"/>
  <c r="G31" i="1"/>
  <c r="G32" i="1"/>
  <c r="G33" i="1"/>
  <c r="G18" i="1"/>
  <c r="N28" i="1"/>
  <c r="O28" i="1" s="1"/>
  <c r="I28" i="1" l="1"/>
  <c r="J28" i="1" s="1"/>
  <c r="I18" i="1" l="1"/>
  <c r="N19" i="1"/>
  <c r="O19" i="1" s="1"/>
  <c r="N20" i="1"/>
  <c r="O20" i="1" s="1"/>
  <c r="N21" i="1"/>
  <c r="O21" i="1" s="1"/>
  <c r="N22" i="1"/>
  <c r="O22" i="1" s="1"/>
  <c r="N23" i="1"/>
  <c r="O23" i="1" s="1"/>
  <c r="N24" i="1"/>
  <c r="O24" i="1" s="1"/>
  <c r="N25" i="1"/>
  <c r="O25" i="1" s="1"/>
  <c r="N26" i="1"/>
  <c r="O26" i="1" s="1"/>
  <c r="N27" i="1"/>
  <c r="O27" i="1" s="1"/>
  <c r="N29" i="1"/>
  <c r="O29" i="1" s="1"/>
  <c r="N30" i="1"/>
  <c r="O30" i="1" s="1"/>
  <c r="N31" i="1"/>
  <c r="O31" i="1" s="1"/>
  <c r="N32" i="1"/>
  <c r="O32" i="1" s="1"/>
  <c r="N33" i="1"/>
  <c r="O33" i="1" s="1"/>
  <c r="N18" i="1"/>
  <c r="O18" i="1" s="1"/>
  <c r="I32" i="1"/>
  <c r="I33" i="1"/>
  <c r="I19" i="1"/>
  <c r="I20" i="1"/>
  <c r="I21" i="1"/>
  <c r="I22" i="1"/>
  <c r="I24" i="1"/>
  <c r="I25" i="1"/>
  <c r="I26" i="1"/>
  <c r="I27" i="1"/>
  <c r="I30" i="1"/>
  <c r="I31" i="1"/>
  <c r="J33" i="1" l="1"/>
  <c r="I23" i="1"/>
  <c r="J23" i="1" s="1"/>
  <c r="I29" i="1"/>
  <c r="J29" i="1" s="1"/>
  <c r="J18" i="1"/>
  <c r="J31" i="1"/>
  <c r="J32" i="1"/>
  <c r="J27" i="1"/>
  <c r="J25" i="1"/>
  <c r="J26" i="1"/>
  <c r="J20" i="1"/>
  <c r="J30" i="1"/>
  <c r="J22" i="1"/>
  <c r="J21" i="1"/>
  <c r="J24" i="1"/>
  <c r="O17" i="1"/>
  <c r="J19" i="1" l="1"/>
  <c r="O34" i="1" l="1"/>
  <c r="J36" i="1" s="1"/>
  <c r="J39" i="1" s="1"/>
</calcChain>
</file>

<file path=xl/sharedStrings.xml><?xml version="1.0" encoding="utf-8"?>
<sst xmlns="http://schemas.openxmlformats.org/spreadsheetml/2006/main" count="852" uniqueCount="479">
  <si>
    <t>Drop Down Lists for IHS Services</t>
  </si>
  <si>
    <t>AA</t>
  </si>
  <si>
    <t>Frequency</t>
  </si>
  <si>
    <t>Frequency - Non-Med Trans</t>
  </si>
  <si>
    <t>Frequency - PERS</t>
  </si>
  <si>
    <t>Contracted With</t>
  </si>
  <si>
    <t>Vacancy Factor</t>
  </si>
  <si>
    <t>Services without Admin</t>
  </si>
  <si>
    <t>Services with Admin</t>
  </si>
  <si>
    <t>Services - Family Friendly</t>
  </si>
  <si>
    <t>Service Description</t>
  </si>
  <si>
    <t>Method of Service Delivery</t>
  </si>
  <si>
    <t>Frequency Description</t>
  </si>
  <si>
    <t>Proc Code</t>
  </si>
  <si>
    <r>
      <rPr>
        <b/>
        <sz val="11"/>
        <color theme="1"/>
        <rFont val="Calibri"/>
        <family val="2"/>
        <scheme val="minor"/>
      </rPr>
      <t>Mod 1</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</si>
  <si>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2</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</si>
  <si>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3</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</si>
  <si>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4</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</si>
  <si>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Unit</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</si>
  <si>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Rate</t>
    </r>
    <r>
      <rPr>
        <sz val="11"/>
        <color theme="1"/>
        <rFont val="Calibri"/>
        <family val="2"/>
        <scheme val="minor"/>
      </rPr>
      <t xml:space="preserve">
</t>
    </r>
    <r>
      <rPr>
        <i/>
        <sz val="10"/>
        <color theme="1"/>
        <rFont val="Calibri"/>
        <family val="2"/>
        <scheme val="minor"/>
      </rPr>
      <t>dropdown</t>
    </r>
  </si>
  <si>
    <t>Medicaid levels and rates</t>
  </si>
  <si>
    <t>Waiver Type</t>
  </si>
  <si>
    <t>R1 - NHS</t>
  </si>
  <si>
    <t>Daily</t>
  </si>
  <si>
    <t>Trip</t>
  </si>
  <si>
    <t>Monthly</t>
  </si>
  <si>
    <t>Vendor</t>
  </si>
  <si>
    <t>Case Management/Service Coordination</t>
  </si>
  <si>
    <t>Individual Goods and Services</t>
  </si>
  <si>
    <t>G0505 - Specialty Svcs - Assessment/Consultation</t>
  </si>
  <si>
    <t>Days per week</t>
  </si>
  <si>
    <t>G0505</t>
  </si>
  <si>
    <t>SE</t>
  </si>
  <si>
    <t>UA</t>
  </si>
  <si>
    <t>U1</t>
  </si>
  <si>
    <t>GT</t>
  </si>
  <si>
    <t>15 min</t>
  </si>
  <si>
    <t>Per Unit</t>
  </si>
  <si>
    <t>CM</t>
  </si>
  <si>
    <t>Acquired Brain Disorder (ABD) Waiver</t>
  </si>
  <si>
    <t>R2 - Pathways</t>
  </si>
  <si>
    <t>Weekly</t>
  </si>
  <si>
    <t>Family Member</t>
  </si>
  <si>
    <t>Health Risk Screening Tool (HRST)</t>
  </si>
  <si>
    <t>Personal Emergency Response System (PERS)</t>
  </si>
  <si>
    <t>G0505 - Specialty Svcs - Assessment/Consultation - Telehealth</t>
  </si>
  <si>
    <t>PDMS</t>
  </si>
  <si>
    <t>Hours per week</t>
  </si>
  <si>
    <t>G0156</t>
  </si>
  <si>
    <t>U2</t>
  </si>
  <si>
    <t>hour</t>
  </si>
  <si>
    <t>Int. Det.</t>
  </si>
  <si>
    <t>CMADV</t>
  </si>
  <si>
    <t>Developmental Disability (DD) Waiver</t>
  </si>
  <si>
    <t>R3 - LRCS</t>
  </si>
  <si>
    <t>Mile</t>
  </si>
  <si>
    <t>FME</t>
  </si>
  <si>
    <t>Supports Intensity Scale (SIS)</t>
  </si>
  <si>
    <t>Non-Medical Transportation</t>
  </si>
  <si>
    <t>G0156 - Home Health Aide - Hospital</t>
  </si>
  <si>
    <t>Each</t>
  </si>
  <si>
    <t>H2011</t>
  </si>
  <si>
    <t>U3</t>
  </si>
  <si>
    <t>Per Month</t>
  </si>
  <si>
    <t>FSCM</t>
  </si>
  <si>
    <t>R4 - Community Bridges</t>
  </si>
  <si>
    <t>Quarterly</t>
  </si>
  <si>
    <t>Environmental Modification (EMOD) - Home</t>
  </si>
  <si>
    <t>Community Participation Services/Day</t>
  </si>
  <si>
    <t>H2011 - Crisis Response Services</t>
  </si>
  <si>
    <t>PDMS + Telehealth</t>
  </si>
  <si>
    <t>H2014</t>
  </si>
  <si>
    <t>U4</t>
  </si>
  <si>
    <t>Per Trip</t>
  </si>
  <si>
    <t>FSCMADV</t>
  </si>
  <si>
    <t>R5 - Monadnock</t>
  </si>
  <si>
    <t>Annually</t>
  </si>
  <si>
    <t>EMOD - Home - Smoke Detector</t>
  </si>
  <si>
    <t>Residential Habilitation/Personal Care</t>
  </si>
  <si>
    <t>H2011 - Crisis Response Services - Telehealth</t>
  </si>
  <si>
    <t>H2015</t>
  </si>
  <si>
    <t>U7</t>
  </si>
  <si>
    <t>NCCW</t>
  </si>
  <si>
    <t>R6 - Gateways</t>
  </si>
  <si>
    <t>EMOD - Home - Window</t>
  </si>
  <si>
    <t>Supported Employment</t>
  </si>
  <si>
    <t xml:space="preserve">H2011 - Crisis Response Services - COVID-19 </t>
  </si>
  <si>
    <t>H2016</t>
  </si>
  <si>
    <t>U8</t>
  </si>
  <si>
    <t>Ind. Det.</t>
  </si>
  <si>
    <t>FSNCCW</t>
  </si>
  <si>
    <t>R7- Moore Center</t>
  </si>
  <si>
    <t>EMOD - Security System</t>
  </si>
  <si>
    <t>Communty Support Services</t>
  </si>
  <si>
    <t>H2011 - Crisis Response Services - COVID-19 - Telehealth</t>
  </si>
  <si>
    <t>H2019</t>
  </si>
  <si>
    <t>U9</t>
  </si>
  <si>
    <t>ABDCM</t>
  </si>
  <si>
    <t>R8 - One Sky</t>
  </si>
  <si>
    <t>EMOD - Vehicle</t>
  </si>
  <si>
    <t>Crisis</t>
  </si>
  <si>
    <t>H2014 - Specialty Svcs Skills T&amp;D - Level 1</t>
  </si>
  <si>
    <t>H2023</t>
  </si>
  <si>
    <t>ABDCMADV</t>
  </si>
  <si>
    <t>R9 - Community Partners</t>
  </si>
  <si>
    <t xml:space="preserve">Specialty Svcs - Skills T&amp;D </t>
  </si>
  <si>
    <t>Respite</t>
  </si>
  <si>
    <t>Specialty Services (Assessments/Consultations)</t>
  </si>
  <si>
    <t>H2014 - Specialty Svcs Skills T&amp;D - Level 1 - Telehealth</t>
  </si>
  <si>
    <t>H2032</t>
  </si>
  <si>
    <t>----------</t>
  </si>
  <si>
    <t>R10 - Community Crossroads</t>
  </si>
  <si>
    <t>Specialty Svcs - Ther. Behav Svcs</t>
  </si>
  <si>
    <t>Wellness Coaching</t>
  </si>
  <si>
    <t>H2014 - Specialty Svcs Skills T&amp;D - Level 1 - PDMS</t>
  </si>
  <si>
    <t>S5161</t>
  </si>
  <si>
    <t>RPCLEV1</t>
  </si>
  <si>
    <t>Community Integration Services</t>
  </si>
  <si>
    <t>H2014 - Specialty Svcs Skills T&amp;D - Level 1 - PDMS - Telehealth</t>
  </si>
  <si>
    <t>S5165</t>
  </si>
  <si>
    <t>RPCLEV2</t>
  </si>
  <si>
    <t>Assistive Technology</t>
  </si>
  <si>
    <t>H2014 - Specialty Svcs Skills T&amp;D - Level 2</t>
  </si>
  <si>
    <t>S9451</t>
  </si>
  <si>
    <t>RPCLEV3</t>
  </si>
  <si>
    <t>H2014 - Specialty Svcs Skills T&amp;D - Level 2 - Telehealth</t>
  </si>
  <si>
    <t>T1005</t>
  </si>
  <si>
    <t>RPCLEV4</t>
  </si>
  <si>
    <t>H2014 - Specialty Svcs Skills T&amp;D - Level 2 - PDMS</t>
  </si>
  <si>
    <t>T1020</t>
  </si>
  <si>
    <t>RPCLEV5</t>
  </si>
  <si>
    <t>H2014 - Specialty Svcs Skills T&amp;D - Level 2 - PDMS - Telehealth</t>
  </si>
  <si>
    <t>T2002</t>
  </si>
  <si>
    <t>RPCLEV6</t>
  </si>
  <si>
    <t>H2015 - Community Support (CSS)</t>
  </si>
  <si>
    <t>T2021</t>
  </si>
  <si>
    <t>RPCLEV7</t>
  </si>
  <si>
    <t>T2022</t>
  </si>
  <si>
    <t>CSS</t>
  </si>
  <si>
    <t>Calculate</t>
  </si>
  <si>
    <t>H2015 - Community Support (CSS) - PDMS</t>
  </si>
  <si>
    <t>T2025</t>
  </si>
  <si>
    <t>CSS2</t>
  </si>
  <si>
    <t>H2015 - Community Support (CSS) - PDMS - Telehealth</t>
  </si>
  <si>
    <t>T2035</t>
  </si>
  <si>
    <t>ABDCSS</t>
  </si>
  <si>
    <t>H2015 - Community Support (CSS) - Level 2</t>
  </si>
  <si>
    <t>T2039</t>
  </si>
  <si>
    <t>ABDCSS2</t>
  </si>
  <si>
    <t>H2015 - Community Support (CSS) - Level 2 - Telehealth</t>
  </si>
  <si>
    <t>ABDRLEV1</t>
  </si>
  <si>
    <t>H2015 - Community Support (CSS) - Level 2 - PDMS</t>
  </si>
  <si>
    <t>ABDRLEV2</t>
  </si>
  <si>
    <t>H2015 - Community Support (CSS) - Level 2 - PDMS - Telehealth</t>
  </si>
  <si>
    <t>ABDRLEV3</t>
  </si>
  <si>
    <t>Individual Goods and Services (items/services otherwise not covered by NH State Plan)</t>
  </si>
  <si>
    <t>ABDRLEV4</t>
  </si>
  <si>
    <t>Individual Goods and Services (items/services otherwise not covered by NH State Plan) - Telehealth</t>
  </si>
  <si>
    <t>ABDRLEV5</t>
  </si>
  <si>
    <t>Individual Goods and Services (items/services otherwise not covered by NH State Plan) - PDMS</t>
  </si>
  <si>
    <t>ABDRLEV6</t>
  </si>
  <si>
    <t>Individual Goods and Services (items/services otherwise not covered by NH State Plan) - PDMS - Telehealth</t>
  </si>
  <si>
    <t>ABDRLEV7</t>
  </si>
  <si>
    <t>H2019 - Specialty Svcs Ther. Behav Svcs - Level 1</t>
  </si>
  <si>
    <t>ABDRLEV8</t>
  </si>
  <si>
    <t>H2019 - Specialty Svcs Ther. Behav Svcs - Level 1 - Telehealth</t>
  </si>
  <si>
    <t>------------</t>
  </si>
  <si>
    <t>H2019 - Specialty Svcs Ther. Behav Svcs - Level 1 - PDMS</t>
  </si>
  <si>
    <t>DH1</t>
  </si>
  <si>
    <t>H2019 - Specialty Svcs Ther. Behav Svcs - Level 1 - PDMS - Telehealth</t>
  </si>
  <si>
    <t>DH2</t>
  </si>
  <si>
    <t>H2019 - Specialty Svcs Ther. Behav Svcs - Level 2</t>
  </si>
  <si>
    <t>DH3</t>
  </si>
  <si>
    <t>H2019 - Specialty Svcs Ther. Behav Svcs - Level 2 - Telehealth</t>
  </si>
  <si>
    <t>DH4</t>
  </si>
  <si>
    <t>H2019 - Specialty Svcs Ther Behav Svcs - Level 2 - PDMS</t>
  </si>
  <si>
    <t>DH5</t>
  </si>
  <si>
    <t>H2019 - Specialty Svcs Ther Behav Svcs - Level 2 - PDMS - Telehealth</t>
  </si>
  <si>
    <t>DH6</t>
  </si>
  <si>
    <t>H2023 - Supported Employment (SEP) - Level 1</t>
  </si>
  <si>
    <t>ABDDHLEV1</t>
  </si>
  <si>
    <t>H2023 - Supported Employment (SEP) - Level 1 - Telehealth</t>
  </si>
  <si>
    <t>ABDDHLEV2</t>
  </si>
  <si>
    <t>H2023 - Supported Employment (SEP) - Level 1 - PDMS</t>
  </si>
  <si>
    <t>ABDDHLEV3</t>
  </si>
  <si>
    <t>H2023 - Supported Employment (SEP) - Level 1 - PDMS - Telehealth</t>
  </si>
  <si>
    <t>ABDDHLEV4</t>
  </si>
  <si>
    <t>H2023 - Supported Employment (SEP) - Level 2</t>
  </si>
  <si>
    <t>ABDDHLEV5</t>
  </si>
  <si>
    <t>H2023 - Supported Employment (SEP) - Level 2 - Telehealth</t>
  </si>
  <si>
    <t>ABDDHLEV6</t>
  </si>
  <si>
    <t>H2023 - Supported Employment (SEP) - Level 2 - PDMS</t>
  </si>
  <si>
    <t>H2023 - Supported Employment (SEP) - Level 2 - PDMS - Telehealth</t>
  </si>
  <si>
    <t>H2023 - Supported Employment (SEP) - Level 3</t>
  </si>
  <si>
    <t>--------------</t>
  </si>
  <si>
    <t>H2023 - Supported Employment (SEP) - Level 3 - Telehealth</t>
  </si>
  <si>
    <t>SEP</t>
  </si>
  <si>
    <t>H2023 - Supported Employment (SEP) - Level 3 - PDMS</t>
  </si>
  <si>
    <t>SEP2</t>
  </si>
  <si>
    <t>H2023 - Supported Employment (SEP) - Level 3 - PDMS - Telehealth</t>
  </si>
  <si>
    <t>SEP3</t>
  </si>
  <si>
    <t>H2032 - Community Integration Services - Activity (including Camperships)</t>
  </si>
  <si>
    <t>ABDSEP1</t>
  </si>
  <si>
    <t>H2032 - Community Integration Services - Activity (including Camperships) - Telehealth</t>
  </si>
  <si>
    <t>ABDSEP2</t>
  </si>
  <si>
    <t>H2032 - Community Integration Services - Activity (including Camperships) - PDMS</t>
  </si>
  <si>
    <t>ABDSEP3</t>
  </si>
  <si>
    <t>H2032 - Community Integration Services - Activity (including Camperships) - PDMS - Telehealth</t>
  </si>
  <si>
    <t>SSL1</t>
  </si>
  <si>
    <t>Personal Emergency Response System (PERS) - PDMS</t>
  </si>
  <si>
    <t>SSL2</t>
  </si>
  <si>
    <t>Personal Emergency Response System (PERS), CELL PHONE BASED</t>
  </si>
  <si>
    <t>SSLAssess</t>
  </si>
  <si>
    <t>Personal Emergency Response System (PERS), CELL PHONE BASED - PDMS</t>
  </si>
  <si>
    <t>ABDSSL1</t>
  </si>
  <si>
    <t>Environmental Modification Services  - Home</t>
  </si>
  <si>
    <t>ABDSSL2</t>
  </si>
  <si>
    <t>Environmental Modification Services  - Home Smoke Detector</t>
  </si>
  <si>
    <t>ABDSSLAssess</t>
  </si>
  <si>
    <t>Environmental Modification Services  - Home  - Window</t>
  </si>
  <si>
    <t>Environmental Modification Services - Security System</t>
  </si>
  <si>
    <t>HRST</t>
  </si>
  <si>
    <t>Environmental Modification Services - Vehicle</t>
  </si>
  <si>
    <t>Resp</t>
  </si>
  <si>
    <t>S9451 - Wellness Coaching - Exercise</t>
  </si>
  <si>
    <t>RESPMED</t>
  </si>
  <si>
    <t>S9451 - Wellness Coaching - Exercise - Telehealth</t>
  </si>
  <si>
    <t>S9451 - Wellness Coaching - Exercise - PDMS</t>
  </si>
  <si>
    <t>S9451 - Wellness Coaching - Exercise - PDMS - Telehealth</t>
  </si>
  <si>
    <t>T1005 - Respite care service</t>
  </si>
  <si>
    <t>T1005 - Respite care service - PDMS</t>
  </si>
  <si>
    <t>T1005 - Respite care service Behavioral/Medical</t>
  </si>
  <si>
    <t>T1005 - Respite care service Behavioral/Medical - PDMS</t>
  </si>
  <si>
    <t>CRRS</t>
  </si>
  <si>
    <t>T1020 - Residential Personal Care Level 1 (RPCLEV1)</t>
  </si>
  <si>
    <t>ABDCRRS</t>
  </si>
  <si>
    <t>T1020 - Residential Personal Care Level 1 (RPCLEV1) - Telehealth</t>
  </si>
  <si>
    <t>T1020 - Residential Personal Care Level 1 (RPCLEV1) - PDMS</t>
  </si>
  <si>
    <t>T1020 - Residential Personal Care Level 2 (RPCLEV2)</t>
  </si>
  <si>
    <t>T1020 - Residential Personal Care Level 2 (RPCLEV2) - Telehealth</t>
  </si>
  <si>
    <t>T1020 - Residential Personal Care Level 2 (RPCLEV2) - PDMS</t>
  </si>
  <si>
    <t>T1020 - Residential Personal Care Level 2 (RPCLEV2) - PDMS - Telehealth</t>
  </si>
  <si>
    <t>T1020 - Residential Personal Care Level 3 (RPCLEV3)</t>
  </si>
  <si>
    <t>T1020 - Residential Personal Care Level 3 (RPCLEV3) - Telehealth</t>
  </si>
  <si>
    <t>T1020 - Residential Personal Care Level 3 (RPCLEV3) - PDMS</t>
  </si>
  <si>
    <t>T1020 - Residential Personal Care Level 3 (RPCLEV3) - PDMS - Telehealth</t>
  </si>
  <si>
    <t>T1020 - Residential Personal Care Level 4 (RPCLEV4)</t>
  </si>
  <si>
    <t>T1020 - Residential Personal Care Level 4 (RPCLEV4) - Telehealth</t>
  </si>
  <si>
    <t>T1020 - Residential Personal Care Level 4 (RPCLEV4) - PDMS</t>
  </si>
  <si>
    <t>T1020 - Residential Personal Care Level 4 (RPCLEV4) - PDMS - Telehealth</t>
  </si>
  <si>
    <t>T1020 - Residential Personal Care Level 5 (RPCLEV5)</t>
  </si>
  <si>
    <t>T1020 - Residential Personal Care Level 5 (RPCLEV5) - Telehealth</t>
  </si>
  <si>
    <t>T1020 - Residential Personal Care Level 5 (RPCLEV5) - PDMS</t>
  </si>
  <si>
    <t>T1020 - Residential Personal Care Level 5 (RPCLEV5) - PDMS - Telehealth</t>
  </si>
  <si>
    <t>T1020 - Residential Personal Care Level 6 (RPCLEV6)</t>
  </si>
  <si>
    <t>T1020 - Residential Personal Care Level 6 (RPCLEV6) - Telehealth</t>
  </si>
  <si>
    <t>T1020 - Residential Personal Care Level 6 (RPCLEV6) - PDMS</t>
  </si>
  <si>
    <t>T1020 - Residential Personal Care Level 6 (RPCLEV6) - PDMS - Telehealth</t>
  </si>
  <si>
    <t>T1020 - Residential Personal Care Level 7 (RPCLEV7)</t>
  </si>
  <si>
    <t>T1020 - Residential Personal Care Level 7 (RPCLEV7) - Telehealth</t>
  </si>
  <si>
    <t>T1020 - Residential Personal Care Level 7 (RPCLEV7) - PDMS</t>
  </si>
  <si>
    <t>T1020 - Residential Personal Care Level 7 (RPCLEV7) - PDMS - Telehealth</t>
  </si>
  <si>
    <t>Non-Medical Transportation - PDMS</t>
  </si>
  <si>
    <t>T2021 - Day Hab Level 1</t>
  </si>
  <si>
    <t>T2021 - Day Hab Level 1 - Telehealth</t>
  </si>
  <si>
    <t>T2021 - Day Hab Level 1 - PDMS</t>
  </si>
  <si>
    <t>T2021 - Day Hab Level 1 - PDMS - Telehealth</t>
  </si>
  <si>
    <t>T2021 - Day Hab Level 2</t>
  </si>
  <si>
    <t>T2021 - Day Hab Level 2 - Telehealth</t>
  </si>
  <si>
    <t>T2021 - Day Hab Level 2 - PDMS</t>
  </si>
  <si>
    <t>T2021 - Day Hab Level 2 - PDMS - Telehealth</t>
  </si>
  <si>
    <t>T2021 - Day Hab Level 3</t>
  </si>
  <si>
    <t>T2021 - Day Hab Level 3 - Telehealth</t>
  </si>
  <si>
    <t>T2021 - Day Hab Level 3 - PDMS</t>
  </si>
  <si>
    <t>T2021 - Day Hab Level 3 - PDMS - Telehealth</t>
  </si>
  <si>
    <t>T2021 - Day Hab Level 4</t>
  </si>
  <si>
    <t>T2021 - Day Hab Level 4 - Telehealth</t>
  </si>
  <si>
    <t>T2021 - Day Hab Level 4 - PDMS</t>
  </si>
  <si>
    <t>T2021 - Day Hab Level 4 - PDMS - Telehealth</t>
  </si>
  <si>
    <t>T2021 - Day Hab Level 5</t>
  </si>
  <si>
    <t>T2021 - Day Hab Level 5 - Telehealth</t>
  </si>
  <si>
    <t>T2021 - Day Hab Level 5 - PDMS</t>
  </si>
  <si>
    <t>T2021 - Day Hab Level 5 - PDMS - Telehealth</t>
  </si>
  <si>
    <t>T2021 - Day Hab Level 6</t>
  </si>
  <si>
    <t>T2021 - Day Hab Level 6 - Telehealth</t>
  </si>
  <si>
    <t>T2021 - Day Hab Level 6 - PDMS</t>
  </si>
  <si>
    <t>T2021 - Day Hab Level 6 - PDMS - Telehealth</t>
  </si>
  <si>
    <t>T2022 - Case management</t>
  </si>
  <si>
    <t>T2022 - Case management - Telehealth</t>
  </si>
  <si>
    <t>T2022 - Case management - PDMS</t>
  </si>
  <si>
    <t>T2022 - Case management - PDMS - Telehealth</t>
  </si>
  <si>
    <t>T2022 - Case management Advocacy</t>
  </si>
  <si>
    <t>T2022 - Case management Advocacy - Telehealth</t>
  </si>
  <si>
    <t>T2022 - Case management Advocacy - PDMS</t>
  </si>
  <si>
    <t>T2022 - Case management Advocacy - PDMS - Telehealth</t>
  </si>
  <si>
    <t>T2022 - Family Support Coordination</t>
  </si>
  <si>
    <t>T2022 - Family Support Coordination - Telehealth</t>
  </si>
  <si>
    <t>T2022 - Family Support Coordination - PDMS</t>
  </si>
  <si>
    <t>T2022 - Family Support Coordination - PDMS - Telehealth</t>
  </si>
  <si>
    <t>T2025 - CDS Day/Res</t>
  </si>
  <si>
    <t>T2025 - CDS Res Only</t>
  </si>
  <si>
    <t>T2025 - CDS Day/SEP</t>
  </si>
  <si>
    <t>T2025 - CDS Day/Family Support</t>
  </si>
  <si>
    <t>T2025 - CDS Family Support/Respite</t>
  </si>
  <si>
    <t>T2025 - CDS CSS</t>
  </si>
  <si>
    <t>T2025 - Specialty Services Level 1</t>
  </si>
  <si>
    <t>T2025 - Specialty Services Level 2</t>
  </si>
  <si>
    <t>T2025 - Specialty Svcs Assessment/Consultation</t>
  </si>
  <si>
    <t>T2025 - Specialty Services - START Center</t>
  </si>
  <si>
    <t>T025 - Specialty Services - Supports Intensity Scale (SIS)</t>
  </si>
  <si>
    <t>T025 - Specialty Services - Supports Intensity Scale (SIS) - Telehealth</t>
  </si>
  <si>
    <t>T2025 - Specialty Services - HRST</t>
  </si>
  <si>
    <t>T2025 - Specialty Services - HRST - Telehealth</t>
  </si>
  <si>
    <t>T2025 - Wellness Coaching</t>
  </si>
  <si>
    <t>T2025 - Community Integration Services (including Camperships)</t>
  </si>
  <si>
    <t>T2025 - Specialty Services - START Clinical</t>
  </si>
  <si>
    <t>T2025 - Specialty Services - START Multidisciplinary</t>
  </si>
  <si>
    <t>T2035 - Assistive Technology (items/services otherwise not covered by the NH State Plan)</t>
  </si>
  <si>
    <t>T2035 - Assistive Technology (items/services otherwise not covered by the NH State Plan) - Telehealth</t>
  </si>
  <si>
    <t>To track services can we put into MMIS:</t>
  </si>
  <si>
    <t>T2035 - Assistive Technology (items/services otherwise not covered by the NH State Plan) - PDMS</t>
  </si>
  <si>
    <t>If PDMS Method of Delivery</t>
  </si>
  <si>
    <t>T2035 - Assistive Technology (items/services otherwise not covered by the NH State Plan) - PDMS - Telehealth</t>
  </si>
  <si>
    <t>If Service Delivered Via Telehealth*</t>
  </si>
  <si>
    <t>Mod 3 or 4</t>
  </si>
  <si>
    <t>POS</t>
  </si>
  <si>
    <t>Changes</t>
  </si>
  <si>
    <t>Rows 1-14 are unchanged</t>
  </si>
  <si>
    <t>Rows 15 - 17, removed references to supporting sheet with rate and unit calculation. Option: Pull in set rates for case manangement, HRST, and SIS and create a blank for unit entry. Line item totals would then auto calculate on the summary tab</t>
  </si>
  <si>
    <t xml:space="preserve">Rows 18-19, removed references to supporting sheets. The supporting sheets do not have set rates for these activities. </t>
  </si>
  <si>
    <t>D25 - E35, removed references to supporting sheets</t>
  </si>
  <si>
    <t xml:space="preserve">There was a blank drop down in cell F88. I deleted this. </t>
  </si>
  <si>
    <t>Comments</t>
  </si>
  <si>
    <t>Kept service defintion and service rate tabs for reference. These aren't doing work in the workbook and can be deleted if desired</t>
  </si>
  <si>
    <t>Medicaid Revenue table calculations are completed by referencing a rate table placed in hidden columns in the Total Budget tab (this was an original construction choice, I did not add)</t>
  </si>
  <si>
    <t>Score</t>
  </si>
  <si>
    <t>Date of Score</t>
  </si>
  <si>
    <t>HRST Score</t>
  </si>
  <si>
    <t>Medicaid ID:</t>
  </si>
  <si>
    <t>SIS Score</t>
  </si>
  <si>
    <t>Duck #:</t>
  </si>
  <si>
    <t>Prepared by:</t>
  </si>
  <si>
    <t>Current Budget</t>
  </si>
  <si>
    <t>Date Prepared:</t>
  </si>
  <si>
    <t>Service Change Date:</t>
  </si>
  <si>
    <t>If Rate = Calculate list rate &amp; Unit</t>
  </si>
  <si>
    <t>Pick Service &amp; Level for the waiver below, from drop down</t>
  </si>
  <si>
    <t>Rate per Unit</t>
  </si>
  <si>
    <t>Units</t>
  </si>
  <si>
    <t>Annualized Total</t>
  </si>
  <si>
    <t>Rate</t>
  </si>
  <si>
    <t>Example</t>
  </si>
  <si>
    <t>Pick EMOD Type&gt;&gt;</t>
  </si>
  <si>
    <t>Pick Non-Med Trans&gt;&gt;</t>
  </si>
  <si>
    <t>PERS</t>
  </si>
  <si>
    <t>Service</t>
  </si>
  <si>
    <t>Proc Code Description</t>
  </si>
  <si>
    <t>Mod 1</t>
  </si>
  <si>
    <t>Mod 2</t>
  </si>
  <si>
    <t>Mod 3</t>
  </si>
  <si>
    <t>Mod 4</t>
  </si>
  <si>
    <t>Unit</t>
  </si>
  <si>
    <t>U5</t>
  </si>
  <si>
    <t>Section 1: Participant Demographics</t>
  </si>
  <si>
    <t>Individual (Last, First):</t>
  </si>
  <si>
    <t>Unit Type</t>
  </si>
  <si>
    <t>Months per Year</t>
  </si>
  <si>
    <t>Cost per Unit</t>
  </si>
  <si>
    <t>Standard rates - conditional formatting</t>
  </si>
  <si>
    <t>Ind. Determined  rates - conditional formatting</t>
  </si>
  <si>
    <t>Variable</t>
  </si>
  <si>
    <t>*</t>
  </si>
  <si>
    <t>Staffing Notes</t>
  </si>
  <si>
    <t>Other Service Notes</t>
  </si>
  <si>
    <t>Total Cost</t>
  </si>
  <si>
    <t>* Please use the Indivdiually Determined rate table for this service</t>
  </si>
  <si>
    <t>Units per Year</t>
  </si>
  <si>
    <t>Section 2: Direct Service Budget Development Worksheet</t>
  </si>
  <si>
    <t>Total Set Rate Budget:</t>
  </si>
  <si>
    <t>Service Specific Level/Type</t>
  </si>
  <si>
    <t>Service Budget: To be completed by Area Agency</t>
  </si>
  <si>
    <t>Area Agency:</t>
  </si>
  <si>
    <t>Service Start Date:</t>
  </si>
  <si>
    <t>Annual Service Budget</t>
  </si>
  <si>
    <r>
      <rPr>
        <b/>
        <sz val="10"/>
        <color theme="1"/>
        <rFont val="Arial (body)"/>
      </rPr>
      <t>Other Service Notes</t>
    </r>
    <r>
      <rPr>
        <sz val="11"/>
        <color theme="1"/>
        <rFont val="Calibri"/>
        <family val="2"/>
        <scheme val="minor"/>
      </rPr>
      <t xml:space="preserve">: Please provide any relevant, important detail that may help the Bureau review the Budget Template.  Information added into these fields should be direct, critical information that supports the financial budget.  Information is not required to be entered into these fields if the respondent does not feel it is necessary. </t>
    </r>
  </si>
  <si>
    <t>The budget narrative tab provides dedicated space to provide additional information to support budget processing.  Descriptions of what type of information can be inputted into the tab are included below.</t>
  </si>
  <si>
    <r>
      <rPr>
        <b/>
        <sz val="10"/>
        <color theme="1"/>
        <rFont val="Arial (body)"/>
      </rPr>
      <t>Annual Service Budget</t>
    </r>
    <r>
      <rPr>
        <sz val="11"/>
        <color theme="1"/>
        <rFont val="Calibri"/>
        <family val="2"/>
        <scheme val="minor"/>
      </rPr>
      <t>: This field will verify that the rate multiplied by the calculated units equals the Total Cost inputted in Col. D.</t>
    </r>
  </si>
  <si>
    <r>
      <rPr>
        <b/>
        <sz val="10"/>
        <color theme="1"/>
        <rFont val="Arial (body)"/>
      </rPr>
      <t>Units</t>
    </r>
    <r>
      <rPr>
        <sz val="11"/>
        <color theme="1"/>
        <rFont val="Calibri"/>
        <family val="2"/>
        <scheme val="minor"/>
      </rPr>
      <t>: Units will be calculated as Total Cost divided by Rate and prepopulate.</t>
    </r>
  </si>
  <si>
    <r>
      <rPr>
        <b/>
        <sz val="10"/>
        <color theme="1"/>
        <rFont val="Arial (body)"/>
      </rPr>
      <t>Unit Type</t>
    </r>
    <r>
      <rPr>
        <sz val="11"/>
        <color theme="1"/>
        <rFont val="Calibri"/>
        <family val="2"/>
        <scheme val="minor"/>
      </rPr>
      <t xml:space="preserve">: This list identifies the unit type by service (for example, daily, monthly, cost per unit).  Where the unit type lists "Variable" it means that within the service type, there are multiple unit options. </t>
    </r>
  </si>
  <si>
    <r>
      <rPr>
        <b/>
        <sz val="10"/>
        <color theme="1"/>
        <rFont val="Arial (body)"/>
      </rPr>
      <t>Total Cos</t>
    </r>
    <r>
      <rPr>
        <sz val="11"/>
        <color theme="1"/>
        <rFont val="Calibri"/>
        <family val="2"/>
        <scheme val="minor"/>
      </rPr>
      <t xml:space="preserve">t: Please enter the total (annualized) service cost for the specific service as developed by the Area Agency.  Please remember that although the Budget Template only requires the total rolled up service cost, Area Agencies are required to maintain detailed cost records for each participant's budget which may be requested by the Bureau at any time. </t>
    </r>
  </si>
  <si>
    <r>
      <rPr>
        <b/>
        <sz val="10"/>
        <color theme="1"/>
        <rFont val="Arial (body)"/>
      </rPr>
      <t>Current Budget</t>
    </r>
    <r>
      <rPr>
        <sz val="10"/>
        <color theme="1"/>
        <rFont val="Arial (body)"/>
      </rPr>
      <t xml:space="preserve">: Please include the participant's current (active) annualized budget.  </t>
    </r>
  </si>
  <si>
    <r>
      <rPr>
        <b/>
        <sz val="10"/>
        <color theme="1"/>
        <rFont val="Arial (body)"/>
      </rPr>
      <t>HRST Score and Date of Score</t>
    </r>
    <r>
      <rPr>
        <sz val="11"/>
        <color theme="1"/>
        <rFont val="Calibri"/>
        <family val="2"/>
        <scheme val="minor"/>
      </rPr>
      <t xml:space="preserve">: Please indicate the participant's most recent Health Risk Screening Tool score and date. </t>
    </r>
  </si>
  <si>
    <r>
      <rPr>
        <b/>
        <sz val="10"/>
        <color theme="1"/>
        <rFont val="Arial (body)"/>
      </rPr>
      <t>Service Change Date</t>
    </r>
    <r>
      <rPr>
        <sz val="11"/>
        <color theme="1"/>
        <rFont val="Calibri"/>
        <family val="2"/>
        <scheme val="minor"/>
      </rPr>
      <t>: Please indicate the date in which the service change will take place.</t>
    </r>
  </si>
  <si>
    <r>
      <rPr>
        <b/>
        <sz val="10"/>
        <color theme="1"/>
        <rFont val="Arial (body)"/>
      </rPr>
      <t>Service State Date</t>
    </r>
    <r>
      <rPr>
        <sz val="11"/>
        <color theme="1"/>
        <rFont val="Calibri"/>
        <family val="2"/>
        <scheme val="minor"/>
      </rPr>
      <t xml:space="preserve">: Please indicate the date in which services listed on the Budget Template will start for the participant. </t>
    </r>
  </si>
  <si>
    <r>
      <rPr>
        <b/>
        <sz val="10"/>
        <color theme="1"/>
        <rFont val="Arial (body)"/>
      </rPr>
      <t>Date Prepared</t>
    </r>
    <r>
      <rPr>
        <sz val="11"/>
        <color theme="1"/>
        <rFont val="Calibri"/>
        <family val="2"/>
        <scheme val="minor"/>
      </rPr>
      <t>: Please input the date in which the Budget Template was completed and submitted to the Bureau</t>
    </r>
  </si>
  <si>
    <r>
      <rPr>
        <b/>
        <sz val="10"/>
        <color theme="1"/>
        <rFont val="Arial (body)"/>
      </rPr>
      <t>Prepared By</t>
    </r>
    <r>
      <rPr>
        <sz val="11"/>
        <color theme="1"/>
        <rFont val="Calibri"/>
        <family val="2"/>
        <scheme val="minor"/>
      </rPr>
      <t>:  Please list the name of the Area Agency representative that prepared and submitted the Budget Template.</t>
    </r>
  </si>
  <si>
    <r>
      <rPr>
        <b/>
        <sz val="10"/>
        <color theme="1"/>
        <rFont val="Arial (body)"/>
      </rPr>
      <t>Medicaid ID</t>
    </r>
    <r>
      <rPr>
        <sz val="11"/>
        <color theme="1"/>
        <rFont val="Calibri"/>
        <family val="2"/>
        <scheme val="minor"/>
      </rPr>
      <t>: Please enter the participant's Medicaid Identification Number</t>
    </r>
  </si>
  <si>
    <r>
      <rPr>
        <b/>
        <sz val="10"/>
        <color theme="1"/>
        <rFont val="Arial (body)"/>
      </rPr>
      <t>Individual (Last, First)</t>
    </r>
    <r>
      <rPr>
        <sz val="11"/>
        <color theme="1"/>
        <rFont val="Calibri"/>
        <family val="2"/>
        <scheme val="minor"/>
      </rPr>
      <t>: Please type in the service participant's name - entering last name first and first name last.  For example Smith, John.</t>
    </r>
  </si>
  <si>
    <r>
      <rPr>
        <b/>
        <sz val="10"/>
        <color theme="1"/>
        <rFont val="Arial (body)"/>
      </rPr>
      <t>Area Agency</t>
    </r>
    <r>
      <rPr>
        <sz val="11"/>
        <color theme="1"/>
        <rFont val="Calibri"/>
        <family val="2"/>
        <scheme val="minor"/>
      </rPr>
      <t xml:space="preserve">: Using the drop down menu, please select which Area Agency the participant is receiving services from. </t>
    </r>
  </si>
  <si>
    <t>Instructions</t>
  </si>
  <si>
    <t>Budget Type</t>
  </si>
  <si>
    <t>Budget Narrative (TAB 3)</t>
  </si>
  <si>
    <r>
      <rPr>
        <b/>
        <sz val="10"/>
        <color theme="1"/>
        <rFont val="Arial (body)"/>
      </rPr>
      <t>Service Provider</t>
    </r>
    <r>
      <rPr>
        <sz val="11"/>
        <color theme="1"/>
        <rFont val="Calibri"/>
        <family val="2"/>
        <scheme val="minor"/>
      </rPr>
      <t xml:space="preserve">: Please list the provider entity that will be rendering the selected service.  Please use the full provider entity name, and not abbreviations. </t>
    </r>
    <r>
      <rPr>
        <sz val="11"/>
        <rFont val="Calibri"/>
        <family val="2"/>
        <scheme val="minor"/>
      </rPr>
      <t xml:space="preserve"> In the event, there is more than one service provider, please document that lead provider ( highest provision of services) on the Budget Request tab.  Please list secondary providers on the Budget Narrative tab under "Other Service Notes".</t>
    </r>
  </si>
  <si>
    <r>
      <rPr>
        <b/>
        <sz val="10"/>
        <color theme="1"/>
        <rFont val="Arial (body)"/>
      </rPr>
      <t>Duck #</t>
    </r>
    <r>
      <rPr>
        <sz val="11"/>
        <color theme="1"/>
        <rFont val="Calibri"/>
        <family val="2"/>
        <scheme val="minor"/>
      </rPr>
      <t xml:space="preserve">: Please enter the participant's DUCK#- </t>
    </r>
  </si>
  <si>
    <t>Budget Includes AA GM</t>
  </si>
  <si>
    <r>
      <rPr>
        <b/>
        <sz val="10"/>
        <color theme="1"/>
        <rFont val="Arial (body)"/>
      </rPr>
      <t>Budget Includes AA GM</t>
    </r>
    <r>
      <rPr>
        <sz val="10"/>
        <color theme="1"/>
        <rFont val="Arial (body)"/>
      </rPr>
      <t>: Please indicate if the submitted budget includes general management fees retained by the Area Agency for any services.</t>
    </r>
  </si>
  <si>
    <t>Ind Det Rate Annual Total</t>
  </si>
  <si>
    <t>This Page Intentionally Left Blank</t>
  </si>
  <si>
    <r>
      <rPr>
        <b/>
        <sz val="10"/>
        <color theme="1"/>
        <rFont val="Arial (body)"/>
      </rPr>
      <t>Budget Type</t>
    </r>
    <r>
      <rPr>
        <sz val="10"/>
        <color theme="1"/>
        <rFont val="Arial (body)"/>
      </rPr>
      <t xml:space="preserve">: Please select which type of budget request is being made.  The respondent should identify if this is an Annual Budget or a One-time Only request.  Please select </t>
    </r>
    <r>
      <rPr>
        <b/>
        <i/>
        <u/>
        <sz val="10"/>
        <color theme="1"/>
        <rFont val="Arial (body)"/>
      </rPr>
      <t>Annual Budget</t>
    </r>
    <r>
      <rPr>
        <sz val="10"/>
        <color theme="1"/>
        <rFont val="Arial (body)"/>
      </rPr>
      <t xml:space="preserve"> if this Budget Template is being developed and submitted as part of the participant's  annual planning and ISA development </t>
    </r>
    <r>
      <rPr>
        <b/>
        <sz val="10"/>
        <color rgb="FFFF0000"/>
        <rFont val="Arial (body)"/>
      </rPr>
      <t>OR</t>
    </r>
    <r>
      <rPr>
        <sz val="10"/>
        <color theme="1"/>
        <rFont val="Arial (body)"/>
      </rPr>
      <t xml:space="preserve"> a change that is planned to be ongoing (i.e. change in number of units is not one-time but will be needed on an ongoing basis). Please select </t>
    </r>
    <r>
      <rPr>
        <b/>
        <i/>
        <u/>
        <sz val="10"/>
        <color theme="1"/>
        <rFont val="Arial (body)"/>
      </rPr>
      <t>One-time Only</t>
    </r>
    <r>
      <rPr>
        <sz val="10"/>
        <color theme="1"/>
        <rFont val="Arial (body)"/>
      </rPr>
      <t xml:space="preserve"> if a requested change is time-limited and planned to only occur once.  For example, the participant needs an Environmental Modification mid-budget year that will not be needed on an ongoing basis. </t>
    </r>
  </si>
  <si>
    <t>Revised Annual Budget Amount</t>
  </si>
  <si>
    <t>SSL - SIS</t>
  </si>
  <si>
    <t>SSL - HRST</t>
  </si>
  <si>
    <t>Service Provider</t>
  </si>
  <si>
    <t>Annual Budget</t>
  </si>
  <si>
    <r>
      <rPr>
        <b/>
        <sz val="10"/>
        <color theme="1"/>
        <rFont val="Arial (body)"/>
      </rPr>
      <t>Annual Budget</t>
    </r>
    <r>
      <rPr>
        <sz val="11"/>
        <color theme="1"/>
        <rFont val="Calibri"/>
        <family val="2"/>
        <scheme val="minor"/>
      </rPr>
      <t xml:space="preserve">: The total budget (including services with set rates + any services with independently determined rates) will be presented. </t>
    </r>
  </si>
  <si>
    <r>
      <rPr>
        <b/>
        <sz val="10"/>
        <color theme="1"/>
        <rFont val="Arial (body)"/>
      </rPr>
      <t>Revised Annual Budget Amount</t>
    </r>
    <r>
      <rPr>
        <sz val="10"/>
        <color theme="1"/>
        <rFont val="Arial (body)"/>
      </rPr>
      <t xml:space="preserve">: The difference between the current budget and the new annual budget indicating the amount by which the current budget has changed. </t>
    </r>
  </si>
  <si>
    <r>
      <rPr>
        <b/>
        <sz val="10"/>
        <color theme="1"/>
        <rFont val="Arial (body)"/>
      </rPr>
      <t>Rate</t>
    </r>
    <r>
      <rPr>
        <sz val="11"/>
        <color theme="1"/>
        <rFont val="Calibri"/>
        <family val="2"/>
        <scheme val="minor"/>
      </rPr>
      <t>: The service rate will prepopulate based on the selection of the Service Specific Level/Type.  For services with individually determined rates, the cell will display "CALCULATE" identifying that the respondent will need to complete Colms L-O to identify the individual rate and unit amounts.</t>
    </r>
  </si>
  <si>
    <t>Waiver:</t>
  </si>
  <si>
    <t>In-Home Supports Waiver</t>
  </si>
  <si>
    <t>-----</t>
  </si>
  <si>
    <t>IHS CM</t>
  </si>
  <si>
    <t>Specialty - SIS</t>
  </si>
  <si>
    <t>Specialty - HRST</t>
  </si>
  <si>
    <t>IHS Res Hab</t>
  </si>
  <si>
    <t>IHS Consultations</t>
  </si>
  <si>
    <t>IHS Respite</t>
  </si>
  <si>
    <t>EMOD Home</t>
  </si>
  <si>
    <t>EMOD- Home Smoke Det.</t>
  </si>
  <si>
    <t>EMOD - Home Window</t>
  </si>
  <si>
    <t>IHS - NMT - Trip</t>
  </si>
  <si>
    <t>IHS - NMT - Miles</t>
  </si>
  <si>
    <t>IHS Ind G &amp; S</t>
  </si>
  <si>
    <t>Assistive Tech</t>
  </si>
  <si>
    <t>Community Int Svcs</t>
  </si>
  <si>
    <t>PERS - Cell Phone Based</t>
  </si>
  <si>
    <t>IHS START</t>
  </si>
  <si>
    <t>In Home Res. Habilitation/ Personal Care</t>
  </si>
  <si>
    <t>Pick PERStype&gt;&gt;</t>
  </si>
  <si>
    <t>Indiv. G &amp; S</t>
  </si>
  <si>
    <t>Consultations - Specialty Services (Assessments, Evals)</t>
  </si>
  <si>
    <t>Environmental Modification</t>
  </si>
  <si>
    <t xml:space="preserve"> Non-Med Transportation</t>
  </si>
  <si>
    <r>
      <rPr>
        <b/>
        <sz val="10"/>
        <color theme="1"/>
        <rFont val="Arial (body)"/>
      </rPr>
      <t>Method of Service Delivery</t>
    </r>
    <r>
      <rPr>
        <sz val="11"/>
        <color theme="1"/>
        <rFont val="Calibri"/>
        <family val="2"/>
        <scheme val="minor"/>
      </rPr>
      <t>: Please use the drop down menu to select how the service will be rendered to the participant.  Options include:  PDMS or PDMS+telehealth.</t>
    </r>
  </si>
  <si>
    <t>In Home Supports Waiver (IHS) rates to begin 1/1/21</t>
  </si>
  <si>
    <t>Prepared for Area Agencies &amp; Provider Agencies</t>
  </si>
  <si>
    <t>IHS Current Rates and Services Rates to begin 1/1/21</t>
  </si>
  <si>
    <t>SFY19 
Rates</t>
  </si>
  <si>
    <t>SFY20
1/1 /20- 12/31/20</t>
  </si>
  <si>
    <t>Proposed Rates to begin 7/1/21</t>
  </si>
  <si>
    <t>T2025 - In Home Residential Habilitation</t>
  </si>
  <si>
    <t>UC</t>
  </si>
  <si>
    <t>T2025 - IHS Consultations</t>
  </si>
  <si>
    <t>T2025 - IHS Service Coordination</t>
  </si>
  <si>
    <t>T2025 - IHS Respite</t>
  </si>
  <si>
    <t>Specialty Services  - Health Risk Screening Tool (HRST)</t>
  </si>
  <si>
    <t>Specialty Services - Supports Intensity Scale (SIS)</t>
  </si>
  <si>
    <t>N/A</t>
  </si>
  <si>
    <t>Environmental Modification Services  - Home (formerly PDM  Emod)</t>
  </si>
  <si>
    <t>IHS Non-Medical Transportation</t>
  </si>
  <si>
    <t>Assistive Technology (items/services otherwise not covered by the NH State Plan)</t>
  </si>
  <si>
    <t>Community Integration Services (including Camperships)</t>
  </si>
  <si>
    <t>IHS Individual Goods and Services (items/services otherwise not covered by NH State Plan)</t>
  </si>
  <si>
    <t>Wellness Coaching (Max. $5,000 CAP)</t>
  </si>
  <si>
    <t>IHS PERSONAL EMERGENCY RESPONSE SYSTEM (ERS)</t>
  </si>
  <si>
    <t>IHS PERSONAL EMERGENCY RESPONSE SYSTEM (ERS), CELL PHONE BASED</t>
  </si>
  <si>
    <r>
      <rPr>
        <b/>
        <sz val="10"/>
        <color theme="1"/>
        <rFont val="Arial (body)"/>
      </rPr>
      <t>Waiver</t>
    </r>
    <r>
      <rPr>
        <sz val="10"/>
        <color theme="1"/>
        <rFont val="Arial (body)"/>
      </rPr>
      <t>: This field has been pre-selected for the IHS Waiver, no other options are available under this template.</t>
    </r>
  </si>
  <si>
    <r>
      <rPr>
        <b/>
        <sz val="10"/>
        <color theme="1"/>
        <rFont val="Arial (body)"/>
      </rPr>
      <t>Overview</t>
    </r>
    <r>
      <rPr>
        <sz val="10"/>
        <color theme="1"/>
        <rFont val="Arial (body)"/>
        <family val="2"/>
      </rPr>
      <t xml:space="preserve">
This workbook has been developed to allow Area Agencies rendering or coordinating services to individuals receiving funding through the In-Home Supports (IHS) Waiver operated by the Bureau of Developmental Services. The Budget Request captures information about: (a) demographics of the participant, (b) services to be provided that are identified in the participant's Individual Service Agreement (ISA), (c) the cost and frequency of selected services, and (d) the rendering provider and service modality. This Budget Request Template replaces the 08/01/2022 Budget Request Template and must be completed and submitted for all funding requests post 12/01/2022.  A Budget Request must be submitted for any annual funding requests (upon completion of the annual ISA) and/or for an service change request made during the annual ISA timeframe on behalf of the participant. All annual or one-time funding requests must be supported and documented in the ISA. 
</t>
    </r>
    <r>
      <rPr>
        <b/>
        <i/>
        <sz val="10"/>
        <color rgb="FFFF0000"/>
        <rFont val="Arial (body)"/>
      </rPr>
      <t xml:space="preserve">While the Bureau only requires information to be submitted on the total cost, units, rendering provider and modality Area Agencies must maintain detailed records of cost justification and present those records to the Bureau upon request as part of a service file review, questions or clarification during the Budget Template review and approval, or at any other time a formal request is made by the Bureau.  </t>
    </r>
    <r>
      <rPr>
        <sz val="11"/>
        <color theme="1"/>
        <rFont val="Calibri"/>
        <family val="2"/>
        <scheme val="minor"/>
      </rPr>
      <t xml:space="preserve">
Instructions for completing and submitting the Budget Template are included below.  Instructions for each input are presented by Section. Please note, cells highlighted in </t>
    </r>
    <r>
      <rPr>
        <b/>
        <sz val="10"/>
        <color theme="9"/>
        <rFont val="Arial (body)"/>
      </rPr>
      <t>GREEN</t>
    </r>
    <r>
      <rPr>
        <sz val="11"/>
        <color theme="1"/>
        <rFont val="Calibri"/>
        <family val="2"/>
        <scheme val="minor"/>
      </rPr>
      <t xml:space="preserve"> are editable and applicable information should be added by the respondent.  Cells highlighted in </t>
    </r>
    <r>
      <rPr>
        <b/>
        <sz val="10"/>
        <color theme="4"/>
        <rFont val="Arial (body)"/>
      </rPr>
      <t>BLUE</t>
    </r>
    <r>
      <rPr>
        <sz val="11"/>
        <color theme="1"/>
        <rFont val="Calibri"/>
        <family val="2"/>
        <scheme val="minor"/>
      </rPr>
      <t xml:space="preserve"> are prepopulated with relevant information. The Budget Template has been developed to be completed in order of section.  Please be advised that there are several areas where cell referencing is included to prepopulate data.  Going out of order may impact the usability of the tool for some users.</t>
    </r>
  </si>
  <si>
    <r>
      <rPr>
        <b/>
        <sz val="10"/>
        <color theme="1"/>
        <rFont val="Arial (body)"/>
      </rPr>
      <t>SIS Score and Date of Score</t>
    </r>
    <r>
      <rPr>
        <sz val="11"/>
        <color theme="1"/>
        <rFont val="Calibri"/>
        <family val="2"/>
        <scheme val="minor"/>
      </rPr>
      <t xml:space="preserve">: Please indicate the participant's most recent Supports Intensity Scale score and date. </t>
    </r>
    <r>
      <rPr>
        <i/>
        <sz val="10"/>
        <color rgb="FFFF0000"/>
        <rFont val="Arial (body)"/>
      </rPr>
      <t xml:space="preserve">**Only applicable for people 16 years or older. </t>
    </r>
  </si>
  <si>
    <r>
      <rPr>
        <b/>
        <sz val="10"/>
        <color theme="1"/>
        <rFont val="Arial (body)"/>
      </rPr>
      <t>Service</t>
    </r>
    <r>
      <rPr>
        <sz val="11"/>
        <color theme="1"/>
        <rFont val="Calibri"/>
        <family val="2"/>
        <scheme val="minor"/>
      </rPr>
      <t xml:space="preserve">: rows </t>
    </r>
    <r>
      <rPr>
        <sz val="11"/>
        <color rgb="FFFF0000"/>
        <rFont val="Calibri"/>
        <family val="2"/>
        <scheme val="minor"/>
      </rPr>
      <t>18-38</t>
    </r>
    <r>
      <rPr>
        <sz val="11"/>
        <color theme="1"/>
        <rFont val="Calibri"/>
        <family val="2"/>
        <scheme val="minor"/>
      </rPr>
      <t xml:space="preserve"> provide a list of current services approved on the the waiver.  No changes to this list are needed.</t>
    </r>
  </si>
  <si>
    <r>
      <rPr>
        <b/>
        <sz val="10"/>
        <color theme="1"/>
        <rFont val="Arial (body)"/>
      </rPr>
      <t>Service Specific Level/Type</t>
    </r>
    <r>
      <rPr>
        <sz val="11"/>
        <color theme="1"/>
        <rFont val="Calibri"/>
        <family val="2"/>
        <scheme val="minor"/>
      </rPr>
      <t>:  For each service listed on the participant's ISA, please select the service type that best aligns with the participant's needs.  Selection of this field will either prepopulate the service rate (Col. G) or identify that the service uses an individually determined rate to be completed in Colms L-O.</t>
    </r>
    <r>
      <rPr>
        <sz val="10"/>
        <color theme="1"/>
        <rFont val="Arial (body)"/>
      </rPr>
      <t xml:space="preserve">  </t>
    </r>
  </si>
  <si>
    <t>Reference Documentation (TABS 4 - 5)</t>
  </si>
  <si>
    <r>
      <rPr>
        <b/>
        <sz val="10"/>
        <rFont val="Arial (body)"/>
      </rPr>
      <t>Staffing Notes</t>
    </r>
    <r>
      <rPr>
        <sz val="11"/>
        <rFont val="Calibri"/>
        <family val="2"/>
        <scheme val="minor"/>
      </rPr>
      <t xml:space="preserve">: If an ISA does not have staffing patterns/ratios clearly identified, the respondent should input that information here.  The ISA requires staffing ratios be entered for services, however, for older (pre July 2022) ISA, this information may not be included. If the ISA nor the Budget Template include staffing ratios, the Budget Template will not be approved. </t>
    </r>
  </si>
  <si>
    <t>These tabs provide additional information to assist in the completion of the Budget Template.  Included are service definitions, reimbursement rates for the IHS waiver.</t>
  </si>
  <si>
    <t>(If this is the individual's first budget for wavier services, leave blank)</t>
  </si>
  <si>
    <t>Per Mile</t>
  </si>
  <si>
    <t>Hour</t>
  </si>
  <si>
    <t>Per Diem</t>
  </si>
  <si>
    <t>T2025 - IHS Systemic, Therapeutic, Assessment, Resources, and Treatment (START) Clinical</t>
  </si>
  <si>
    <t>T2025 - IHS Systemic, Therapeutic, Assessment, Resources, and Treatment (START) Multidisciplinary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</si>
</sst>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00000000"/>
    <numFmt numFmtId="167" formatCode="00000000000"/>
  </numFmts>
  <fonts count="35">
    <font>
      <sz val="11"/>
      <color theme="1"/>
      <name val="Calibri"/>
      <family val="2"/>
      <scheme val="minor"/>
    </font>
    <font>
      <sz val="10"/>
      <color theme="1"/>
      <name val="Arial (body)"/>
      <family val="2"/>
    </font>
    <font>
      <sz val="10"/>
      <color theme="1"/>
      <name val="Arial (body)"/>
      <family val="2"/>
    </font>
    <font>
      <sz val="11"/>
      <color theme="1"/>
      <name val="Calibri"/>
      <family val="2"/>
      <scheme val="minor"/>
    </font>
    <font>
      <b/>
      <sz val="11"/>
      <color theme="1"/>
      <name val="Calibri"/>
      <family val="2"/>
      <scheme val="minor"/>
    </font>
    <font>
      <i/>
      <sz val="10"/>
      <color theme="1"/>
      <name val="Calibri"/>
      <family val="2"/>
      <scheme val="minor"/>
    </font>
    <font>
      <b/>
      <sz val="10"/>
      <color theme="1"/>
      <name val="Tahoma"/>
      <family val="2"/>
    </font>
    <font>
      <sz val="10"/>
      <name val="Arial"/>
      <family val="2"/>
    </font>
    <font>
      <sz val="11"/>
      <color theme="1"/>
      <name val="Arial"/>
      <family val="2"/>
    </font>
    <font>
      <b/>
      <sz val="11"/>
      <color theme="1"/>
      <name val="Arial"/>
      <family val="2"/>
    </font>
    <font>
      <b/>
      <i/>
      <sz val="11"/>
      <color theme="1"/>
      <name val="Arial"/>
      <family val="2"/>
    </font>
    <font>
      <sz val="11"/>
      <name val="Arial"/>
      <family val="2"/>
    </font>
    <font>
      <b/>
      <sz val="10"/>
      <name val="Arial"/>
      <family val="2"/>
    </font>
    <font>
      <b/>
      <sz val="11"/>
      <name val="Arial"/>
      <family val="2"/>
    </font>
    <font>
      <sz val="8"/>
      <color theme="1"/>
      <name val="Calibri"/>
      <family val="2"/>
      <scheme val="minor"/>
    </font>
    <font>
      <sz val="11"/>
      <name val="Calibri"/>
      <family val="2"/>
      <scheme val="minor"/>
    </font>
    <font>
      <sz val="11"/>
      <color rgb="FFFF0000"/>
      <name val="Calibri"/>
      <family val="2"/>
      <scheme val="minor"/>
    </font>
    <font>
      <b/>
      <sz val="14"/>
      <color theme="0"/>
      <name val="Calibri"/>
      <family val="2"/>
      <scheme val="minor"/>
    </font>
    <font>
      <b/>
      <i/>
      <sz val="11"/>
      <color theme="1"/>
      <name val="Calibri"/>
      <family val="2"/>
      <scheme val="minor"/>
    </font>
    <font>
      <b/>
      <i/>
      <sz val="11"/>
      <color theme="0"/>
      <name val="Arial"/>
      <family val="2"/>
    </font>
    <font>
      <sz val="10"/>
      <color theme="1"/>
      <name val="Arial (body)"/>
    </font>
    <font>
      <b/>
      <sz val="10"/>
      <color theme="1"/>
      <name val="Arial (body)"/>
    </font>
    <font>
      <b/>
      <sz val="10"/>
      <color rgb="FFFF0000"/>
      <name val="Arial (body)"/>
    </font>
    <font>
      <b/>
      <i/>
      <sz val="10"/>
      <color rgb="FFFF0000"/>
      <name val="Arial (body)"/>
    </font>
    <font>
      <b/>
      <sz val="10"/>
      <color theme="9"/>
      <name val="Arial (body)"/>
    </font>
    <font>
      <b/>
      <sz val="10"/>
      <color theme="4"/>
      <name val="Arial (body)"/>
    </font>
    <font>
      <sz val="10"/>
      <name val="Arial (body)"/>
    </font>
    <font>
      <b/>
      <i/>
      <u/>
      <sz val="10"/>
      <color theme="1"/>
      <name val="Arial (body)"/>
    </font>
    <font>
      <b/>
      <sz val="10"/>
      <name val="Arial (body)"/>
    </font>
    <font>
      <b/>
      <sz val="22"/>
      <color rgb="FFFF0000"/>
      <name val="Calibri"/>
      <family val="2"/>
      <scheme val="minor"/>
    </font>
    <font>
      <sz val="8"/>
      <color rgb="FF000000"/>
      <name val="Segoe UI"/>
      <family val="2"/>
    </font>
    <font>
      <b/>
      <sz val="14"/>
      <name val="Arial"/>
      <family val="2"/>
    </font>
    <font>
      <i/>
      <sz val="10"/>
      <color rgb="FFFF0000"/>
      <name val="Arial (body)"/>
    </font>
    <font>
      <i/>
      <sz val="11"/>
      <color rgb="FFFF0000"/>
      <name val="Arial"/>
      <family val="2"/>
    </font>
    <font>
      <sz val="10"/>
      <color theme="1"/>
      <name val="Arial"/>
      <family val="2"/>
    </font>
  </fonts>
  <fills count="19">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99FF"/>
        <bgColor indexed="64"/>
      </patternFill>
    </fill>
    <fill>
      <patternFill patternType="solid">
        <fgColor theme="2" tint="-0.24994659260841701"/>
        <bgColor indexed="64"/>
      </patternFill>
    </fill>
    <fill>
      <patternFill patternType="solid">
        <fgColor rgb="FFFF9999"/>
        <bgColor indexed="64"/>
      </patternFill>
    </fill>
    <fill>
      <patternFill patternType="solid">
        <fgColor theme="8" tint="0.59999389629810485"/>
        <bgColor indexed="64"/>
      </patternFill>
    </fill>
    <fill>
      <patternFill patternType="solid">
        <fgColor theme="2"/>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0000"/>
        <bgColor indexed="64"/>
      </patternFill>
    </fill>
    <fill>
      <patternFill patternType="solid">
        <fgColor theme="3" tint="-0.249977111117893"/>
        <bgColor indexed="64"/>
      </patternFill>
    </fill>
    <fill>
      <patternFill patternType="solid">
        <fgColor rgb="FFFFE69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ck">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13">
    <xf numFmtId="0" fontId="0" fillId="0" borderId="0"/>
    <xf numFmtId="44" fontId="3"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cellStyleXfs>
  <cellXfs count="270">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xf numFmtId="0" fontId="4" fillId="3"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44" fontId="0" fillId="0" borderId="1" xfId="1" applyFont="1" applyFill="1" applyBorder="1" applyAlignment="1">
      <alignment horizontal="left" vertical="center"/>
    </xf>
    <xf numFmtId="44" fontId="0" fillId="0" borderId="1" xfId="1" applyFont="1" applyFill="1" applyBorder="1" applyAlignment="1">
      <alignment vertical="center"/>
    </xf>
    <xf numFmtId="44" fontId="0" fillId="0" borderId="1" xfId="1" applyFont="1" applyFill="1" applyBorder="1"/>
    <xf numFmtId="0" fontId="4" fillId="3" borderId="1" xfId="0" applyFont="1" applyFill="1" applyBorder="1" applyAlignment="1">
      <alignment horizontal="center" wrapText="1"/>
    </xf>
    <xf numFmtId="0" fontId="0" fillId="4" borderId="1" xfId="0" applyFill="1"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left"/>
    </xf>
    <xf numFmtId="0" fontId="7" fillId="0" borderId="0" xfId="5"/>
    <xf numFmtId="0" fontId="7" fillId="8" borderId="1" xfId="5" applyFill="1" applyBorder="1" applyAlignment="1">
      <alignment vertical="center"/>
    </xf>
    <xf numFmtId="0" fontId="7" fillId="2" borderId="1" xfId="5" applyFill="1" applyBorder="1" applyAlignment="1">
      <alignment vertical="center"/>
    </xf>
    <xf numFmtId="0" fontId="12" fillId="0" borderId="0" xfId="5" applyFont="1" applyAlignment="1">
      <alignment horizontal="center"/>
    </xf>
    <xf numFmtId="0" fontId="7" fillId="5" borderId="0" xfId="5" applyFill="1" applyAlignment="1">
      <alignment horizontal="right"/>
    </xf>
    <xf numFmtId="0" fontId="7" fillId="5" borderId="0" xfId="5" applyFill="1" applyAlignment="1">
      <alignment horizontal="center" vertical="center"/>
    </xf>
    <xf numFmtId="0" fontId="7" fillId="8" borderId="0" xfId="5" applyFill="1" applyAlignment="1">
      <alignment horizontal="right"/>
    </xf>
    <xf numFmtId="0" fontId="7" fillId="0" borderId="0" xfId="5" applyAlignment="1">
      <alignment wrapText="1"/>
    </xf>
    <xf numFmtId="0" fontId="0" fillId="0" borderId="0" xfId="5" applyFont="1"/>
    <xf numFmtId="0" fontId="12" fillId="4" borderId="1" xfId="0" applyFont="1" applyFill="1" applyBorder="1" applyAlignment="1">
      <alignment horizontal="center" vertical="center"/>
    </xf>
    <xf numFmtId="0" fontId="7" fillId="0" borderId="0" xfId="5" applyAlignment="1">
      <alignment horizontal="center" vertical="center"/>
    </xf>
    <xf numFmtId="0" fontId="4" fillId="2" borderId="1" xfId="0" applyFont="1" applyFill="1" applyBorder="1" applyAlignment="1">
      <alignment horizontal="center" wrapText="1"/>
    </xf>
    <xf numFmtId="0" fontId="4" fillId="11" borderId="1" xfId="0" applyFont="1" applyFill="1" applyBorder="1" applyAlignment="1">
      <alignment horizontal="center" wrapText="1"/>
    </xf>
    <xf numFmtId="0" fontId="7" fillId="0" borderId="1" xfId="5" applyBorder="1" applyAlignment="1">
      <alignment horizontal="center" vertical="center"/>
    </xf>
    <xf numFmtId="0" fontId="7" fillId="0" borderId="2" xfId="5" applyBorder="1" applyAlignment="1">
      <alignment horizontal="center" vertical="center"/>
    </xf>
    <xf numFmtId="0" fontId="0" fillId="2" borderId="1" xfId="0" applyFill="1" applyBorder="1" applyAlignment="1">
      <alignment horizontal="left" vertical="center" wrapText="1"/>
    </xf>
    <xf numFmtId="49" fontId="8" fillId="0" borderId="1" xfId="0" applyNumberFormat="1" applyFont="1" applyBorder="1" applyAlignment="1" applyProtection="1">
      <alignment horizontal="center" vertical="center"/>
      <protection locked="0"/>
    </xf>
    <xf numFmtId="44" fontId="8" fillId="0" borderId="1" xfId="1" applyFont="1" applyBorder="1" applyAlignment="1" applyProtection="1">
      <alignment horizontal="center" vertical="center"/>
      <protection locked="0"/>
    </xf>
    <xf numFmtId="44" fontId="0" fillId="0" borderId="1" xfId="1" applyFont="1" applyFill="1" applyBorder="1" applyAlignment="1">
      <alignment horizontal="center" vertical="center"/>
    </xf>
    <xf numFmtId="0" fontId="0" fillId="0" borderId="1" xfId="0" applyBorder="1" applyAlignment="1">
      <alignment vertical="center"/>
    </xf>
    <xf numFmtId="0" fontId="0" fillId="5" borderId="1" xfId="0" applyFill="1" applyBorder="1" applyAlignment="1">
      <alignment horizontal="left" vertical="center" wrapText="1"/>
    </xf>
    <xf numFmtId="0" fontId="7" fillId="0" borderId="1" xfId="5" applyBorder="1" applyAlignment="1">
      <alignment vertical="center"/>
    </xf>
    <xf numFmtId="0" fontId="0" fillId="2" borderId="1" xfId="0" applyFill="1" applyBorder="1" applyAlignment="1">
      <alignment horizontal="left" vertical="center"/>
    </xf>
    <xf numFmtId="0" fontId="7" fillId="0" borderId="1" xfId="5" applyBorder="1" applyAlignment="1">
      <alignment vertical="center" wrapText="1"/>
    </xf>
    <xf numFmtId="0" fontId="7" fillId="8" borderId="1" xfId="5" applyFill="1" applyBorder="1" applyAlignment="1">
      <alignment vertical="center" wrapText="1"/>
    </xf>
    <xf numFmtId="0" fontId="0" fillId="5" borderId="1" xfId="0" applyFill="1" applyBorder="1" applyAlignment="1">
      <alignment horizontal="left" vertical="center"/>
    </xf>
    <xf numFmtId="0" fontId="7" fillId="5" borderId="1" xfId="5" applyFill="1" applyBorder="1"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7" fillId="2" borderId="6" xfId="5" applyFill="1" applyBorder="1" applyAlignment="1">
      <alignment vertical="center" wrapText="1"/>
    </xf>
    <xf numFmtId="0" fontId="7" fillId="8" borderId="6" xfId="5" applyFill="1" applyBorder="1" applyAlignment="1">
      <alignment vertical="center" wrapText="1"/>
    </xf>
    <xf numFmtId="0" fontId="7" fillId="5" borderId="6" xfId="5" applyFill="1" applyBorder="1" applyAlignment="1">
      <alignment vertical="center" wrapText="1"/>
    </xf>
    <xf numFmtId="0" fontId="7" fillId="5" borderId="1" xfId="5" applyFill="1" applyBorder="1" applyAlignment="1">
      <alignment vertical="center" wrapText="1"/>
    </xf>
    <xf numFmtId="0" fontId="0" fillId="2" borderId="1" xfId="5" applyFont="1" applyFill="1" applyBorder="1" applyAlignment="1">
      <alignment vertical="center"/>
    </xf>
    <xf numFmtId="0" fontId="7" fillId="2" borderId="1" xfId="5" applyFill="1" applyBorder="1" applyAlignment="1">
      <alignment vertical="center" wrapText="1"/>
    </xf>
    <xf numFmtId="0" fontId="12" fillId="0" borderId="0" xfId="5" applyFont="1" applyAlignment="1">
      <alignment horizontal="center" vertical="center"/>
    </xf>
    <xf numFmtId="0" fontId="12" fillId="8" borderId="0" xfId="5" applyFont="1" applyFill="1" applyAlignment="1">
      <alignment horizontal="center" vertical="center"/>
    </xf>
    <xf numFmtId="0" fontId="12" fillId="0" borderId="0" xfId="5" applyFont="1" applyAlignment="1">
      <alignment horizontal="center" vertical="center" wrapText="1"/>
    </xf>
    <xf numFmtId="164" fontId="12" fillId="8" borderId="0" xfId="5" applyNumberFormat="1" applyFont="1" applyFill="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7" fillId="0" borderId="1" xfId="5" applyBorder="1" applyAlignment="1">
      <alignment horizontal="center" vertical="center" wrapText="1"/>
    </xf>
    <xf numFmtId="8" fontId="0" fillId="0" borderId="1" xfId="0" applyNumberFormat="1" applyBorder="1" applyAlignment="1">
      <alignment vertical="center"/>
    </xf>
    <xf numFmtId="0" fontId="7" fillId="0" borderId="1" xfId="0" applyFont="1" applyBorder="1" applyAlignment="1">
      <alignment vertical="center"/>
    </xf>
    <xf numFmtId="0" fontId="7" fillId="0" borderId="0" xfId="0" applyFont="1" applyAlignment="1">
      <alignment vertical="center"/>
    </xf>
    <xf numFmtId="8" fontId="0" fillId="0" borderId="3" xfId="0" applyNumberFormat="1" applyBorder="1" applyAlignment="1">
      <alignment vertical="center"/>
    </xf>
    <xf numFmtId="0" fontId="0" fillId="0" borderId="0" xfId="0" applyAlignment="1">
      <alignment vertical="center"/>
    </xf>
    <xf numFmtId="0" fontId="0" fillId="10" borderId="1" xfId="0" applyFill="1" applyBorder="1" applyAlignment="1">
      <alignment vertical="center"/>
    </xf>
    <xf numFmtId="8" fontId="0" fillId="10" borderId="1" xfId="0" applyNumberFormat="1" applyFill="1" applyBorder="1" applyAlignment="1">
      <alignment vertical="center"/>
    </xf>
    <xf numFmtId="0" fontId="7" fillId="0" borderId="1" xfId="0" quotePrefix="1" applyFont="1" applyBorder="1" applyAlignment="1">
      <alignment vertical="center"/>
    </xf>
    <xf numFmtId="8" fontId="14" fillId="0" borderId="1" xfId="0" applyNumberFormat="1" applyFont="1" applyBorder="1" applyAlignment="1">
      <alignment vertical="center"/>
    </xf>
    <xf numFmtId="0" fontId="0" fillId="0" borderId="0" xfId="0" quotePrefix="1" applyAlignment="1">
      <alignment vertical="center"/>
    </xf>
    <xf numFmtId="8" fontId="0" fillId="0" borderId="0" xfId="0" applyNumberFormat="1" applyAlignment="1">
      <alignment vertical="center"/>
    </xf>
    <xf numFmtId="0" fontId="0" fillId="0" borderId="1" xfId="0" quotePrefix="1" applyBorder="1" applyAlignment="1">
      <alignment vertical="center"/>
    </xf>
    <xf numFmtId="8" fontId="14" fillId="0" borderId="3" xfId="0" applyNumberFormat="1" applyFont="1" applyBorder="1" applyAlignment="1">
      <alignment vertical="center"/>
    </xf>
    <xf numFmtId="0" fontId="0" fillId="0" borderId="3" xfId="0" applyBorder="1" applyAlignment="1">
      <alignment vertical="center"/>
    </xf>
    <xf numFmtId="0" fontId="8" fillId="0" borderId="0" xfId="0" applyFont="1"/>
    <xf numFmtId="44" fontId="0" fillId="0" borderId="0" xfId="1" applyFont="1" applyAlignment="1" applyProtection="1">
      <alignment vertical="center"/>
    </xf>
    <xf numFmtId="14" fontId="9" fillId="12" borderId="1" xfId="0" applyNumberFormat="1" applyFont="1" applyFill="1" applyBorder="1" applyAlignment="1">
      <alignment horizontal="right" vertical="center"/>
    </xf>
    <xf numFmtId="0" fontId="9" fillId="12" borderId="1" xfId="0" applyFont="1" applyFill="1" applyBorder="1" applyAlignment="1">
      <alignment horizontal="center" vertical="center"/>
    </xf>
    <xf numFmtId="0" fontId="9" fillId="12" borderId="1" xfId="0" applyFont="1" applyFill="1" applyBorder="1" applyAlignment="1">
      <alignment horizontal="center" vertical="center" wrapText="1"/>
    </xf>
    <xf numFmtId="0" fontId="9" fillId="0" borderId="0" xfId="0" applyFont="1" applyAlignment="1">
      <alignment horizontal="right"/>
    </xf>
    <xf numFmtId="0" fontId="9" fillId="12" borderId="1" xfId="0" applyFont="1" applyFill="1" applyBorder="1" applyAlignment="1">
      <alignment horizontal="right" vertical="center"/>
    </xf>
    <xf numFmtId="0" fontId="9" fillId="0" borderId="0" xfId="0" applyFont="1" applyAlignment="1">
      <alignment horizontal="right" indent="1"/>
    </xf>
    <xf numFmtId="14" fontId="9" fillId="12" borderId="1" xfId="0" applyNumberFormat="1" applyFont="1" applyFill="1" applyBorder="1" applyAlignment="1">
      <alignment horizontal="right" vertical="center" wrapText="1"/>
    </xf>
    <xf numFmtId="44" fontId="0" fillId="0" borderId="0" xfId="0" applyNumberFormat="1"/>
    <xf numFmtId="44" fontId="8" fillId="0" borderId="0" xfId="0" applyNumberFormat="1" applyFont="1"/>
    <xf numFmtId="0" fontId="8" fillId="9" borderId="9" xfId="0" applyFont="1" applyFill="1" applyBorder="1"/>
    <xf numFmtId="44" fontId="4" fillId="0" borderId="0" xfId="0" applyNumberFormat="1" applyFont="1"/>
    <xf numFmtId="44" fontId="8" fillId="0" borderId="0" xfId="1" applyFont="1" applyBorder="1" applyAlignment="1" applyProtection="1">
      <alignment horizontal="center" vertical="center"/>
      <protection locked="0"/>
    </xf>
    <xf numFmtId="8" fontId="11" fillId="6" borderId="1" xfId="0" applyNumberFormat="1" applyFont="1" applyFill="1" applyBorder="1" applyAlignment="1">
      <alignment horizontal="center"/>
    </xf>
    <xf numFmtId="14" fontId="8" fillId="0" borderId="0" xfId="0" applyNumberFormat="1" applyFont="1" applyBorder="1" applyAlignment="1" applyProtection="1">
      <alignment horizontal="center" vertical="center"/>
      <protection locked="0"/>
    </xf>
    <xf numFmtId="0" fontId="8" fillId="0" borderId="0" xfId="0" applyFont="1" applyProtection="1"/>
    <xf numFmtId="0" fontId="0" fillId="0" borderId="0" xfId="0" applyProtection="1"/>
    <xf numFmtId="0" fontId="9" fillId="0" borderId="0" xfId="0" applyFont="1" applyAlignment="1" applyProtection="1">
      <alignment horizontal="right"/>
    </xf>
    <xf numFmtId="0" fontId="11" fillId="0" borderId="2" xfId="0" applyFont="1" applyFill="1" applyBorder="1" applyAlignment="1" applyProtection="1">
      <alignment horizontal="left"/>
      <protection locked="0"/>
    </xf>
    <xf numFmtId="0" fontId="8" fillId="0" borderId="1" xfId="0" applyFont="1" applyFill="1" applyBorder="1" applyAlignment="1" applyProtection="1">
      <alignment horizontal="center" vertical="center"/>
      <protection locked="0"/>
    </xf>
    <xf numFmtId="44" fontId="18" fillId="0" borderId="0" xfId="0" applyNumberFormat="1" applyFont="1" applyAlignment="1">
      <alignment horizontal="right"/>
    </xf>
    <xf numFmtId="44" fontId="10" fillId="7" borderId="1" xfId="1" applyFont="1" applyFill="1" applyBorder="1" applyProtection="1"/>
    <xf numFmtId="0" fontId="10" fillId="7" borderId="1" xfId="0" applyFont="1" applyFill="1" applyBorder="1" applyAlignment="1">
      <alignment horizontal="center" vertical="center"/>
    </xf>
    <xf numFmtId="8" fontId="13" fillId="6" borderId="1" xfId="0" applyNumberFormat="1" applyFont="1" applyFill="1" applyBorder="1" applyAlignment="1">
      <alignment horizontal="center"/>
    </xf>
    <xf numFmtId="0" fontId="4" fillId="0" borderId="0" xfId="0" applyFont="1"/>
    <xf numFmtId="0" fontId="0" fillId="0" borderId="0" xfId="0" applyFill="1"/>
    <xf numFmtId="14" fontId="9" fillId="0" borderId="0" xfId="0" applyNumberFormat="1" applyFont="1" applyFill="1" applyBorder="1" applyAlignment="1" applyProtection="1">
      <alignment horizontal="right" vertical="center" wrapText="1"/>
    </xf>
    <xf numFmtId="14" fontId="8" fillId="0" borderId="0" xfId="0" applyNumberFormat="1" applyFont="1" applyFill="1" applyBorder="1" applyAlignment="1" applyProtection="1">
      <alignment horizontal="center" vertical="center"/>
    </xf>
    <xf numFmtId="0" fontId="8" fillId="0" borderId="0" xfId="0" applyFont="1" applyFill="1" applyProtection="1"/>
    <xf numFmtId="0" fontId="0" fillId="0" borderId="0" xfId="0" applyFill="1" applyProtection="1"/>
    <xf numFmtId="14" fontId="8" fillId="0" borderId="1" xfId="0" applyNumberFormat="1" applyFont="1" applyBorder="1" applyAlignment="1" applyProtection="1">
      <alignment horizontal="left" indent="2"/>
      <protection locked="0"/>
    </xf>
    <xf numFmtId="165" fontId="11" fillId="6" borderId="1" xfId="10" applyNumberFormat="1" applyFont="1" applyFill="1" applyBorder="1" applyAlignment="1" applyProtection="1">
      <alignment horizontal="center"/>
      <protection locked="0"/>
    </xf>
    <xf numFmtId="44" fontId="11" fillId="0" borderId="2" xfId="1" applyFont="1" applyFill="1" applyBorder="1" applyAlignment="1" applyProtection="1">
      <alignment horizontal="left"/>
      <protection locked="0"/>
    </xf>
    <xf numFmtId="44" fontId="8" fillId="0" borderId="0" xfId="3" applyFont="1" applyFill="1" applyBorder="1" applyAlignment="1" applyProtection="1">
      <alignment horizontal="center"/>
    </xf>
    <xf numFmtId="0" fontId="13" fillId="0" borderId="16" xfId="0" applyFont="1" applyBorder="1" applyAlignment="1">
      <alignment horizontal="left"/>
    </xf>
    <xf numFmtId="0" fontId="8" fillId="0" borderId="13" xfId="0" applyFont="1" applyBorder="1"/>
    <xf numFmtId="0" fontId="8" fillId="0" borderId="17" xfId="0" applyFont="1" applyBorder="1"/>
    <xf numFmtId="0" fontId="13" fillId="0" borderId="18" xfId="0" applyFont="1" applyBorder="1" applyAlignment="1">
      <alignment horizontal="center"/>
    </xf>
    <xf numFmtId="40" fontId="13" fillId="0" borderId="19" xfId="0" applyNumberFormat="1" applyFont="1" applyBorder="1" applyAlignment="1">
      <alignment horizontal="center"/>
    </xf>
    <xf numFmtId="40" fontId="13" fillId="0" borderId="20" xfId="0" applyNumberFormat="1" applyFont="1" applyBorder="1" applyAlignment="1">
      <alignment horizontal="center"/>
    </xf>
    <xf numFmtId="0" fontId="11" fillId="0" borderId="21" xfId="0" applyFont="1" applyBorder="1"/>
    <xf numFmtId="0" fontId="8" fillId="9" borderId="22" xfId="0" applyFont="1" applyFill="1" applyBorder="1"/>
    <xf numFmtId="44" fontId="9" fillId="6" borderId="15" xfId="1" applyFont="1" applyFill="1" applyBorder="1" applyProtection="1"/>
    <xf numFmtId="44" fontId="10" fillId="7" borderId="8" xfId="1" applyFont="1" applyFill="1" applyBorder="1" applyProtection="1"/>
    <xf numFmtId="44" fontId="8" fillId="0" borderId="6" xfId="1" applyFont="1" applyFill="1" applyBorder="1" applyProtection="1">
      <protection locked="0"/>
    </xf>
    <xf numFmtId="44" fontId="8" fillId="6" borderId="8" xfId="1" applyFont="1" applyFill="1" applyBorder="1" applyProtection="1"/>
    <xf numFmtId="44" fontId="8" fillId="6" borderId="24" xfId="1" applyFont="1" applyFill="1" applyBorder="1" applyProtection="1"/>
    <xf numFmtId="49" fontId="0" fillId="0" borderId="26" xfId="0" applyNumberFormat="1" applyBorder="1" applyAlignment="1" applyProtection="1">
      <alignment wrapText="1"/>
      <protection locked="0"/>
    </xf>
    <xf numFmtId="49" fontId="0" fillId="0" borderId="27" xfId="0" applyNumberFormat="1" applyBorder="1" applyAlignment="1" applyProtection="1">
      <alignment wrapText="1"/>
      <protection locked="0"/>
    </xf>
    <xf numFmtId="49" fontId="0" fillId="0" borderId="28" xfId="0" applyNumberFormat="1" applyBorder="1" applyAlignment="1" applyProtection="1">
      <alignment wrapText="1"/>
      <protection locked="0"/>
    </xf>
    <xf numFmtId="0" fontId="0" fillId="5" borderId="15" xfId="0" applyFill="1" applyBorder="1" applyAlignment="1">
      <alignment horizontal="center"/>
    </xf>
    <xf numFmtId="0" fontId="0" fillId="14" borderId="15" xfId="0" applyFill="1" applyBorder="1" applyAlignment="1">
      <alignment horizontal="center"/>
    </xf>
    <xf numFmtId="40" fontId="13" fillId="0" borderId="20" xfId="0" applyNumberFormat="1" applyFont="1" applyBorder="1" applyAlignment="1">
      <alignment horizontal="center" wrapText="1"/>
    </xf>
    <xf numFmtId="14" fontId="9" fillId="0" borderId="0" xfId="0" applyNumberFormat="1" applyFont="1" applyFill="1" applyBorder="1" applyAlignment="1">
      <alignment horizontal="right" vertical="center" wrapText="1"/>
    </xf>
    <xf numFmtId="0" fontId="2" fillId="0" borderId="0" xfId="12"/>
    <xf numFmtId="0" fontId="2" fillId="0" borderId="0" xfId="12" applyAlignment="1">
      <alignment wrapText="1"/>
    </xf>
    <xf numFmtId="0" fontId="17" fillId="15" borderId="28" xfId="12" applyFont="1" applyFill="1" applyBorder="1" applyAlignment="1">
      <alignment horizontal="center"/>
    </xf>
    <xf numFmtId="0" fontId="20" fillId="0" borderId="28" xfId="12" applyFont="1" applyBorder="1" applyAlignment="1">
      <alignment wrapText="1"/>
    </xf>
    <xf numFmtId="0" fontId="2" fillId="0" borderId="33" xfId="12" applyBorder="1" applyAlignment="1">
      <alignment wrapText="1"/>
    </xf>
    <xf numFmtId="0" fontId="17" fillId="16" borderId="34" xfId="12" applyFont="1" applyFill="1" applyBorder="1" applyAlignment="1">
      <alignment horizontal="center"/>
    </xf>
    <xf numFmtId="0" fontId="20" fillId="0" borderId="26" xfId="12" applyFont="1" applyBorder="1" applyAlignment="1">
      <alignment wrapText="1"/>
    </xf>
    <xf numFmtId="0" fontId="17" fillId="13" borderId="34" xfId="12" applyFont="1" applyFill="1" applyBorder="1" applyAlignment="1">
      <alignment horizontal="center"/>
    </xf>
    <xf numFmtId="0" fontId="20" fillId="0" borderId="33" xfId="12" applyFont="1" applyBorder="1" applyAlignment="1">
      <alignment wrapText="1"/>
    </xf>
    <xf numFmtId="0" fontId="17" fillId="0" borderId="0" xfId="12" applyFont="1"/>
    <xf numFmtId="0" fontId="17" fillId="17" borderId="34" xfId="12" applyFont="1" applyFill="1" applyBorder="1" applyAlignment="1">
      <alignment horizontal="center"/>
    </xf>
    <xf numFmtId="0" fontId="26" fillId="0" borderId="32" xfId="12" applyFont="1" applyBorder="1" applyAlignment="1">
      <alignment wrapText="1"/>
    </xf>
    <xf numFmtId="0" fontId="0" fillId="0" borderId="0" xfId="0" applyBorder="1" applyAlignment="1">
      <alignment vertical="center"/>
    </xf>
    <xf numFmtId="44" fontId="8" fillId="6" borderId="8" xfId="1" applyNumberFormat="1" applyFont="1" applyFill="1" applyBorder="1" applyProtection="1"/>
    <xf numFmtId="44" fontId="11" fillId="6" borderId="8" xfId="0" applyNumberFormat="1" applyFont="1" applyFill="1" applyBorder="1" applyAlignment="1">
      <alignment horizontal="center"/>
    </xf>
    <xf numFmtId="44" fontId="11" fillId="6" borderId="24" xfId="0" applyNumberFormat="1" applyFont="1" applyFill="1" applyBorder="1" applyAlignment="1">
      <alignment horizontal="center"/>
    </xf>
    <xf numFmtId="44" fontId="11" fillId="6" borderId="24" xfId="1" applyNumberFormat="1" applyFont="1" applyFill="1" applyBorder="1" applyAlignment="1">
      <alignment horizontal="center"/>
    </xf>
    <xf numFmtId="0" fontId="9" fillId="14" borderId="0" xfId="0" applyFont="1" applyFill="1" applyBorder="1" applyAlignment="1"/>
    <xf numFmtId="0" fontId="0" fillId="14" borderId="0" xfId="0" applyFill="1" applyBorder="1" applyProtection="1"/>
    <xf numFmtId="0" fontId="20" fillId="0" borderId="32" xfId="12" applyFont="1" applyBorder="1" applyAlignment="1">
      <alignment wrapText="1"/>
    </xf>
    <xf numFmtId="40" fontId="13" fillId="0" borderId="29" xfId="0" applyNumberFormat="1" applyFont="1" applyBorder="1" applyAlignment="1">
      <alignment horizontal="center"/>
    </xf>
    <xf numFmtId="40" fontId="13" fillId="0" borderId="30" xfId="0" applyNumberFormat="1" applyFont="1" applyBorder="1" applyAlignment="1">
      <alignment horizontal="center"/>
    </xf>
    <xf numFmtId="0" fontId="9" fillId="0" borderId="0" xfId="0" applyFont="1" applyAlignment="1" applyProtection="1">
      <alignment horizontal="right"/>
    </xf>
    <xf numFmtId="0" fontId="8" fillId="6" borderId="1" xfId="1" applyNumberFormat="1" applyFont="1" applyFill="1" applyBorder="1" applyProtection="1"/>
    <xf numFmtId="0" fontId="13" fillId="0" borderId="18" xfId="0" applyFont="1" applyBorder="1" applyAlignment="1">
      <alignment horizontal="center" wrapText="1"/>
    </xf>
    <xf numFmtId="0" fontId="8" fillId="0" borderId="1" xfId="0" applyFont="1" applyFill="1" applyBorder="1" applyAlignment="1" applyProtection="1">
      <alignment vertical="center"/>
      <protection locked="0"/>
    </xf>
    <xf numFmtId="0" fontId="9" fillId="0" borderId="0" xfId="0" applyFont="1" applyAlignment="1" applyProtection="1"/>
    <xf numFmtId="44" fontId="9" fillId="6" borderId="0" xfId="1" applyNumberFormat="1" applyFont="1" applyFill="1" applyBorder="1" applyProtection="1"/>
    <xf numFmtId="44" fontId="8" fillId="0" borderId="0" xfId="1" applyNumberFormat="1" applyFont="1" applyFill="1" applyBorder="1" applyAlignment="1" applyProtection="1">
      <alignment horizontal="right" vertical="center"/>
      <protection locked="0"/>
    </xf>
    <xf numFmtId="0" fontId="0" fillId="0" borderId="0" xfId="0" applyFill="1" applyBorder="1"/>
    <xf numFmtId="14" fontId="8" fillId="0" borderId="0" xfId="0" applyNumberFormat="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0" xfId="0" applyFont="1" applyFill="1" applyBorder="1" applyProtection="1"/>
    <xf numFmtId="0" fontId="0" fillId="0" borderId="0" xfId="0" applyFill="1" applyBorder="1" applyProtection="1"/>
    <xf numFmtId="0" fontId="9" fillId="0" borderId="0" xfId="0" applyFont="1" applyFill="1" applyBorder="1" applyProtection="1"/>
    <xf numFmtId="0" fontId="9" fillId="0" borderId="0" xfId="0" applyFont="1" applyFill="1" applyBorder="1" applyAlignment="1" applyProtection="1">
      <alignment horizontal="center" vertical="center" wrapText="1"/>
    </xf>
    <xf numFmtId="0" fontId="4" fillId="0" borderId="0"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pplyProtection="1">
      <alignment vertical="center"/>
      <protection locked="0"/>
    </xf>
    <xf numFmtId="44" fontId="8" fillId="0" borderId="0" xfId="1" applyNumberFormat="1" applyFont="1" applyFill="1" applyBorder="1" applyAlignment="1" applyProtection="1">
      <alignment horizontal="right" vertical="center"/>
    </xf>
    <xf numFmtId="0" fontId="8" fillId="0" borderId="0" xfId="0" applyFont="1" applyFill="1" applyBorder="1"/>
    <xf numFmtId="44" fontId="9" fillId="0" borderId="0" xfId="0" applyNumberFormat="1" applyFont="1" applyFill="1" applyBorder="1" applyAlignment="1">
      <alignment horizontal="right" vertical="center"/>
    </xf>
    <xf numFmtId="0" fontId="9" fillId="0" borderId="0" xfId="0" applyFont="1" applyFill="1" applyBorder="1"/>
    <xf numFmtId="0" fontId="8" fillId="0" borderId="0" xfId="0" applyFont="1" applyFill="1" applyBorder="1" applyAlignment="1">
      <alignment wrapText="1"/>
    </xf>
    <xf numFmtId="0" fontId="9" fillId="0" borderId="0" xfId="0" applyFont="1" applyFill="1" applyBorder="1" applyAlignment="1">
      <alignment horizontal="center" vertical="center" wrapText="1"/>
    </xf>
    <xf numFmtId="49" fontId="8" fillId="0" borderId="0" xfId="0" applyNumberFormat="1" applyFont="1" applyFill="1" applyBorder="1" applyAlignment="1">
      <alignment vertical="center" wrapText="1"/>
    </xf>
    <xf numFmtId="44" fontId="8" fillId="0" borderId="0" xfId="1" applyNumberFormat="1" applyFont="1" applyFill="1" applyBorder="1" applyAlignment="1" applyProtection="1">
      <alignment vertical="center"/>
    </xf>
    <xf numFmtId="0" fontId="4" fillId="0" borderId="0" xfId="0" applyFont="1" applyFill="1" applyBorder="1" applyAlignment="1">
      <alignment horizontal="center" vertical="center" wrapText="1"/>
    </xf>
    <xf numFmtId="44" fontId="0" fillId="0" borderId="0" xfId="0" applyNumberFormat="1" applyFill="1" applyBorder="1"/>
    <xf numFmtId="49" fontId="8" fillId="0" borderId="0" xfId="0" applyNumberFormat="1" applyFont="1" applyFill="1" applyBorder="1" applyAlignment="1">
      <alignment vertical="center"/>
    </xf>
    <xf numFmtId="44" fontId="9" fillId="0" borderId="0" xfId="1" applyNumberFormat="1" applyFont="1" applyFill="1" applyBorder="1" applyAlignment="1" applyProtection="1">
      <alignment vertical="center"/>
    </xf>
    <xf numFmtId="44" fontId="8" fillId="0" borderId="0" xfId="0" applyNumberFormat="1" applyFont="1" applyFill="1" applyBorder="1"/>
    <xf numFmtId="0" fontId="8" fillId="0" borderId="0" xfId="0" applyFont="1" applyFill="1" applyBorder="1" applyAlignment="1">
      <alignment horizontal="right"/>
    </xf>
    <xf numFmtId="44" fontId="8" fillId="0" borderId="0" xfId="0" applyNumberFormat="1" applyFont="1" applyFill="1" applyBorder="1" applyAlignment="1">
      <alignment horizontal="right" vertical="center"/>
    </xf>
    <xf numFmtId="44" fontId="0" fillId="0" borderId="2" xfId="1" applyFont="1" applyFill="1" applyBorder="1" applyAlignment="1" applyProtection="1">
      <alignment vertical="center"/>
    </xf>
    <xf numFmtId="0" fontId="0" fillId="0" borderId="0" xfId="0" quotePrefix="1" applyBorder="1" applyAlignment="1">
      <alignment vertical="center"/>
    </xf>
    <xf numFmtId="44" fontId="0" fillId="0" borderId="0" xfId="1" applyFont="1" applyBorder="1" applyAlignment="1" applyProtection="1">
      <alignment vertical="center"/>
    </xf>
    <xf numFmtId="0" fontId="0" fillId="0" borderId="0" xfId="0" applyBorder="1"/>
    <xf numFmtId="44" fontId="0" fillId="0" borderId="0" xfId="1" applyFont="1" applyFill="1" applyBorder="1" applyAlignment="1" applyProtection="1">
      <alignment vertical="center"/>
    </xf>
    <xf numFmtId="0" fontId="0" fillId="0" borderId="0" xfId="0" applyFill="1" applyBorder="1" applyAlignment="1">
      <alignment vertical="center"/>
    </xf>
    <xf numFmtId="44" fontId="0" fillId="0" borderId="0" xfId="3" applyFont="1" applyBorder="1" applyProtection="1"/>
    <xf numFmtId="0" fontId="15" fillId="0" borderId="0" xfId="0" quotePrefix="1" applyFont="1" applyBorder="1" applyAlignment="1">
      <alignment vertical="center"/>
    </xf>
    <xf numFmtId="44" fontId="0" fillId="0" borderId="0" xfId="1" applyFont="1" applyFill="1" applyBorder="1" applyAlignment="1" applyProtection="1">
      <alignment horizontal="center" vertical="center"/>
    </xf>
    <xf numFmtId="44" fontId="15" fillId="0" borderId="0" xfId="1" applyFont="1" applyFill="1" applyBorder="1" applyAlignment="1" applyProtection="1">
      <alignment vertical="center"/>
    </xf>
    <xf numFmtId="44" fontId="15" fillId="0" borderId="0" xfId="5" applyNumberFormat="1" applyFont="1" applyBorder="1" applyAlignment="1">
      <alignment vertical="center"/>
    </xf>
    <xf numFmtId="0" fontId="11" fillId="0" borderId="21" xfId="0" applyFont="1" applyBorder="1" applyAlignment="1">
      <alignment wrapText="1"/>
    </xf>
    <xf numFmtId="0" fontId="0" fillId="0" borderId="0" xfId="0"/>
    <xf numFmtId="0" fontId="7" fillId="0" borderId="0" xfId="2"/>
    <xf numFmtId="14" fontId="7" fillId="0" borderId="0" xfId="2" applyNumberFormat="1" applyAlignment="1">
      <alignment horizontal="left"/>
    </xf>
    <xf numFmtId="0" fontId="4" fillId="0" borderId="0" xfId="0" applyFont="1"/>
    <xf numFmtId="0" fontId="6" fillId="0" borderId="36" xfId="2" applyFont="1" applyBorder="1" applyAlignment="1">
      <alignment horizontal="center" wrapText="1"/>
    </xf>
    <xf numFmtId="0" fontId="6" fillId="0" borderId="19" xfId="2" applyFont="1" applyBorder="1" applyAlignment="1">
      <alignment horizontal="center" wrapText="1"/>
    </xf>
    <xf numFmtId="0" fontId="6" fillId="0" borderId="19" xfId="2" applyFont="1" applyBorder="1" applyAlignment="1">
      <alignment wrapText="1"/>
    </xf>
    <xf numFmtId="44" fontId="6" fillId="3" borderId="19" xfId="4" applyFont="1" applyFill="1" applyBorder="1" applyAlignment="1">
      <alignment horizontal="center" wrapText="1"/>
    </xf>
    <xf numFmtId="0" fontId="0" fillId="0" borderId="0" xfId="0" applyBorder="1"/>
    <xf numFmtId="44" fontId="6" fillId="3" borderId="19" xfId="3" applyFont="1" applyFill="1" applyBorder="1" applyAlignment="1">
      <alignment horizontal="center"/>
    </xf>
    <xf numFmtId="44" fontId="6" fillId="18" borderId="20" xfId="3" applyFont="1" applyFill="1" applyBorder="1" applyAlignment="1">
      <alignment horizontal="center" wrapText="1"/>
    </xf>
    <xf numFmtId="0" fontId="0" fillId="0" borderId="1" xfId="0" applyBorder="1" applyProtection="1"/>
    <xf numFmtId="0" fontId="0" fillId="0" borderId="1" xfId="0" quotePrefix="1" applyBorder="1" applyProtection="1"/>
    <xf numFmtId="8" fontId="0" fillId="0" borderId="1" xfId="0" applyNumberFormat="1" applyBorder="1" applyProtection="1"/>
    <xf numFmtId="0" fontId="7" fillId="0" borderId="1" xfId="0" quotePrefix="1" applyFont="1" applyBorder="1" applyProtection="1"/>
    <xf numFmtId="8" fontId="14" fillId="0" borderId="1" xfId="0" applyNumberFormat="1" applyFont="1" applyBorder="1" applyProtection="1"/>
    <xf numFmtId="0" fontId="7" fillId="0" borderId="1" xfId="0" applyFont="1" applyBorder="1" applyProtection="1"/>
    <xf numFmtId="44" fontId="0" fillId="3" borderId="1" xfId="4" applyFont="1" applyFill="1" applyBorder="1" applyAlignment="1">
      <alignment horizontal="center"/>
    </xf>
    <xf numFmtId="0" fontId="0" fillId="0" borderId="1" xfId="0" applyFill="1" applyBorder="1" applyProtection="1"/>
    <xf numFmtId="0" fontId="7" fillId="0" borderId="1" xfId="0" quotePrefix="1" applyFont="1" applyBorder="1" applyAlignment="1" applyProtection="1">
      <alignment vertical="center"/>
    </xf>
    <xf numFmtId="8" fontId="0" fillId="0" borderId="1" xfId="0" applyNumberFormat="1" applyBorder="1" applyAlignment="1" applyProtection="1">
      <alignment vertical="center"/>
    </xf>
    <xf numFmtId="0" fontId="4" fillId="4" borderId="4" xfId="0" applyFont="1" applyFill="1" applyBorder="1" applyAlignment="1" applyProtection="1">
      <alignment vertical="center"/>
    </xf>
    <xf numFmtId="0" fontId="4" fillId="4" borderId="2" xfId="0" applyFont="1" applyFill="1" applyBorder="1" applyAlignment="1" applyProtection="1">
      <alignment vertical="center"/>
    </xf>
    <xf numFmtId="44" fontId="14" fillId="0" borderId="1" xfId="0" applyNumberFormat="1" applyFont="1" applyBorder="1" applyProtection="1"/>
    <xf numFmtId="44" fontId="8" fillId="6" borderId="8" xfId="1" applyFont="1" applyFill="1" applyBorder="1" applyProtection="1"/>
    <xf numFmtId="0" fontId="1" fillId="0" borderId="33" xfId="12" applyFont="1" applyBorder="1" applyAlignment="1">
      <alignment wrapText="1"/>
    </xf>
    <xf numFmtId="0" fontId="1" fillId="0" borderId="31" xfId="12" applyFont="1" applyBorder="1" applyAlignment="1">
      <alignment wrapText="1"/>
    </xf>
    <xf numFmtId="0" fontId="33" fillId="0" borderId="0" xfId="0" applyFont="1"/>
    <xf numFmtId="0" fontId="4" fillId="4" borderId="4" xfId="0" applyFont="1" applyFill="1" applyBorder="1" applyAlignment="1">
      <alignment horizontal="center" vertical="center"/>
    </xf>
    <xf numFmtId="0" fontId="4" fillId="4" borderId="2" xfId="0" applyFont="1" applyFill="1" applyBorder="1" applyAlignment="1">
      <alignment horizontal="center" vertical="center"/>
    </xf>
    <xf numFmtId="44" fontId="9" fillId="0" borderId="0" xfId="1" applyFont="1" applyFill="1" applyBorder="1" applyAlignment="1" applyProtection="1">
      <alignment horizontal="right"/>
    </xf>
    <xf numFmtId="49" fontId="8"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0" fontId="17" fillId="13" borderId="0" xfId="0" applyFont="1" applyFill="1" applyAlignment="1">
      <alignment horizontal="center"/>
    </xf>
    <xf numFmtId="0" fontId="8" fillId="0" borderId="4" xfId="0" applyFont="1" applyBorder="1" applyAlignment="1" applyProtection="1">
      <alignment horizontal="left" indent="2"/>
      <protection locked="0"/>
    </xf>
    <xf numFmtId="0" fontId="8" fillId="0" borderId="5"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49" fontId="8" fillId="0" borderId="1" xfId="0" applyNumberFormat="1" applyFont="1" applyBorder="1" applyAlignment="1" applyProtection="1">
      <alignment horizontal="left" indent="2"/>
      <protection locked="0"/>
    </xf>
    <xf numFmtId="167" fontId="8" fillId="0" borderId="1" xfId="0" applyNumberFormat="1" applyFont="1" applyBorder="1" applyAlignment="1" applyProtection="1">
      <alignment horizontal="left" indent="2"/>
      <protection locked="0"/>
    </xf>
    <xf numFmtId="166" fontId="8" fillId="0" borderId="1" xfId="0" applyNumberFormat="1" applyFont="1" applyBorder="1" applyAlignment="1" applyProtection="1">
      <alignment horizontal="left" indent="2"/>
      <protection locked="0"/>
    </xf>
    <xf numFmtId="0" fontId="8" fillId="6" borderId="0" xfId="0" applyFont="1" applyFill="1" applyAlignment="1" applyProtection="1">
      <alignment horizontal="center" vertical="center"/>
    </xf>
    <xf numFmtId="14" fontId="8" fillId="0" borderId="4" xfId="0" applyNumberFormat="1" applyFont="1" applyBorder="1" applyAlignment="1" applyProtection="1">
      <alignment horizontal="left" indent="2"/>
      <protection locked="0"/>
    </xf>
    <xf numFmtId="14" fontId="8" fillId="0" borderId="5" xfId="0" applyNumberFormat="1" applyFont="1" applyBorder="1" applyAlignment="1" applyProtection="1">
      <alignment horizontal="left" indent="2"/>
      <protection locked="0"/>
    </xf>
    <xf numFmtId="14" fontId="8" fillId="0" borderId="2" xfId="0" applyNumberFormat="1" applyFont="1" applyBorder="1" applyAlignment="1" applyProtection="1">
      <alignment horizontal="left" indent="2"/>
      <protection locked="0"/>
    </xf>
    <xf numFmtId="0" fontId="19" fillId="9" borderId="11" xfId="0" applyFont="1" applyFill="1" applyBorder="1" applyAlignment="1">
      <alignment horizontal="left"/>
    </xf>
    <xf numFmtId="0" fontId="19" fillId="9" borderId="7" xfId="0" applyFont="1" applyFill="1" applyBorder="1" applyAlignment="1">
      <alignment horizontal="left"/>
    </xf>
    <xf numFmtId="0" fontId="19" fillId="9" borderId="10" xfId="0" applyFont="1" applyFill="1" applyBorder="1" applyAlignment="1">
      <alignment horizontal="left"/>
    </xf>
    <xf numFmtId="0" fontId="17" fillId="0" borderId="0" xfId="0" applyFont="1" applyFill="1" applyBorder="1" applyAlignment="1" applyProtection="1">
      <alignment horizontal="center"/>
    </xf>
    <xf numFmtId="0" fontId="11" fillId="0" borderId="0" xfId="0" applyFont="1" applyFill="1" applyBorder="1" applyAlignment="1" applyProtection="1">
      <alignment horizontal="right"/>
    </xf>
    <xf numFmtId="0" fontId="8" fillId="0" borderId="0" xfId="0" applyFont="1" applyFill="1" applyBorder="1" applyAlignment="1" applyProtection="1">
      <alignment horizontal="right"/>
    </xf>
    <xf numFmtId="0" fontId="13" fillId="9" borderId="25" xfId="0" applyFont="1" applyFill="1" applyBorder="1" applyAlignment="1">
      <alignment horizontal="right"/>
    </xf>
    <xf numFmtId="0" fontId="13" fillId="9" borderId="12" xfId="0" applyFont="1" applyFill="1" applyBorder="1" applyAlignment="1">
      <alignment horizontal="right"/>
    </xf>
    <xf numFmtId="0" fontId="13" fillId="9" borderId="23" xfId="0" applyFont="1" applyFill="1" applyBorder="1" applyAlignment="1">
      <alignment horizontal="right"/>
    </xf>
    <xf numFmtId="40" fontId="12" fillId="0" borderId="35" xfId="0" applyNumberFormat="1" applyFont="1" applyBorder="1" applyAlignment="1">
      <alignment horizontal="center" wrapText="1"/>
    </xf>
    <xf numFmtId="0" fontId="13" fillId="9" borderId="14" xfId="0" applyFont="1" applyFill="1" applyBorder="1" applyAlignment="1">
      <alignment horizontal="right"/>
    </xf>
    <xf numFmtId="0" fontId="9" fillId="0" borderId="0" xfId="0" applyFont="1" applyFill="1" applyBorder="1" applyAlignment="1">
      <alignment horizontal="center" vertical="center" wrapText="1"/>
    </xf>
    <xf numFmtId="0" fontId="9" fillId="0" borderId="0" xfId="0" applyFont="1" applyFill="1" applyBorder="1" applyAlignment="1">
      <alignment horizontal="right"/>
    </xf>
    <xf numFmtId="0" fontId="8"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29" fillId="0" borderId="0" xfId="0" applyFont="1" applyAlignment="1">
      <alignment horizontal="center" vertical="center"/>
    </xf>
    <xf numFmtId="0" fontId="31" fillId="5" borderId="39" xfId="2" applyFont="1" applyFill="1" applyBorder="1" applyAlignment="1">
      <alignment horizontal="left"/>
    </xf>
    <xf numFmtId="0" fontId="31" fillId="5" borderId="40" xfId="2" applyFont="1" applyFill="1" applyBorder="1" applyAlignment="1">
      <alignment horizontal="left"/>
    </xf>
    <xf numFmtId="0" fontId="31" fillId="5" borderId="41" xfId="2" applyFont="1" applyFill="1" applyBorder="1" applyAlignment="1">
      <alignment horizontal="left"/>
    </xf>
    <xf numFmtId="0" fontId="7" fillId="0" borderId="6" xfId="2" applyFont="1" applyFill="1" applyBorder="1" applyAlignment="1">
      <alignment wrapText="1"/>
    </xf>
    <xf numFmtId="0" fontId="7" fillId="0" borderId="1" xfId="2" applyFont="1" applyFill="1" applyBorder="1" applyAlignment="1">
      <alignment horizontal="left" vertical="center"/>
    </xf>
    <xf numFmtId="0" fontId="7" fillId="0" borderId="1" xfId="2" applyFont="1" applyFill="1" applyBorder="1"/>
    <xf numFmtId="0" fontId="7" fillId="0" borderId="1" xfId="2" applyFont="1" applyFill="1" applyBorder="1" applyAlignment="1">
      <alignment vertical="center"/>
    </xf>
    <xf numFmtId="0" fontId="7" fillId="0" borderId="1" xfId="2" applyFont="1" applyFill="1" applyBorder="1" applyAlignment="1">
      <alignment horizontal="center"/>
    </xf>
    <xf numFmtId="0" fontId="7" fillId="0" borderId="37" xfId="2" applyFont="1" applyFill="1" applyBorder="1" applyAlignment="1">
      <alignment wrapText="1"/>
    </xf>
    <xf numFmtId="0" fontId="7" fillId="0" borderId="42" xfId="2" applyFont="1" applyFill="1" applyBorder="1"/>
    <xf numFmtId="44" fontId="34" fillId="0" borderId="1" xfId="3" applyFont="1" applyFill="1" applyBorder="1" applyAlignment="1">
      <alignment horizontal="left" vertical="center"/>
    </xf>
    <xf numFmtId="44" fontId="34" fillId="0" borderId="8" xfId="3" applyFont="1" applyFill="1" applyBorder="1" applyAlignment="1">
      <alignment horizontal="left" vertical="center"/>
    </xf>
    <xf numFmtId="44" fontId="34" fillId="0" borderId="1" xfId="3" applyFont="1" applyFill="1" applyBorder="1"/>
    <xf numFmtId="44" fontId="34" fillId="0" borderId="8" xfId="3" applyFont="1" applyFill="1" applyBorder="1"/>
    <xf numFmtId="44" fontId="34" fillId="0" borderId="1" xfId="3" applyFont="1" applyFill="1" applyBorder="1" applyAlignment="1">
      <alignment vertical="center"/>
    </xf>
    <xf numFmtId="44" fontId="34" fillId="0" borderId="8" xfId="3" applyFont="1" applyFill="1" applyBorder="1" applyAlignment="1">
      <alignment vertical="center"/>
    </xf>
    <xf numFmtId="44" fontId="34" fillId="0" borderId="42" xfId="3" applyFont="1" applyFill="1" applyBorder="1" applyAlignment="1">
      <alignment horizontal="center"/>
    </xf>
    <xf numFmtId="44" fontId="34" fillId="0" borderId="38" xfId="3" applyFont="1" applyFill="1" applyBorder="1"/>
  </cellXfs>
  <cellStyles count="13">
    <cellStyle name="Comma" xfId="10" builtinId="3"/>
    <cellStyle name="Comma 2" xfId="7"/>
    <cellStyle name="Currency" xfId="1" builtinId="4"/>
    <cellStyle name="Currency 2" xfId="3"/>
    <cellStyle name="Currency 2 2" xfId="4"/>
    <cellStyle name="Currency 3" xfId="8"/>
    <cellStyle name="Currency 5" xfId="11"/>
    <cellStyle name="Normal" xfId="0" builtinId="0"/>
    <cellStyle name="Normal 2" xfId="2"/>
    <cellStyle name="Normal 2 2" xfId="5"/>
    <cellStyle name="Normal 3" xfId="6"/>
    <cellStyle name="Normal 4" xfId="12"/>
    <cellStyle name="Percent 2" xfId="9"/>
  </cellStyles>
  <dxfs count="7">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39</xdr:row>
          <xdr:rowOff>152400</xdr:rowOff>
        </xdr:from>
        <xdr:to>
          <xdr:col>9</xdr:col>
          <xdr:colOff>904875</xdr:colOff>
          <xdr:row>41</xdr:row>
          <xdr:rowOff>28575</xdr:rowOff>
        </xdr:to>
        <xdr:sp macro="" textlink="">
          <xdr:nvSpPr>
            <xdr:cNvPr id="28696" name="Option Button 24" hidden="1">
              <a:extLst>
                <a:ext uri="{63B3BB69-23CF-44E3-9099-C40C66FF867C}">
                  <a14:compatExt spid="_x0000_s28696"/>
                </a:ext>
                <a:ext uri="{FF2B5EF4-FFF2-40B4-BE49-F238E27FC236}">
                  <a16:creationId xmlns:a16="http://schemas.microsoft.com/office/drawing/2014/main" id="{00000000-0008-0000-03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39</xdr:row>
          <xdr:rowOff>180975</xdr:rowOff>
        </xdr:from>
        <xdr:to>
          <xdr:col>10</xdr:col>
          <xdr:colOff>333375</xdr:colOff>
          <xdr:row>41</xdr:row>
          <xdr:rowOff>19050</xdr:rowOff>
        </xdr:to>
        <xdr:sp macro="" textlink="">
          <xdr:nvSpPr>
            <xdr:cNvPr id="28697" name="Option Button 25" hidden="1">
              <a:extLst>
                <a:ext uri="{63B3BB69-23CF-44E3-9099-C40C66FF867C}">
                  <a14:compatExt spid="_x0000_s28697"/>
                </a:ext>
                <a:ext uri="{FF2B5EF4-FFF2-40B4-BE49-F238E27FC236}">
                  <a16:creationId xmlns:a16="http://schemas.microsoft.com/office/drawing/2014/main" id="{00000000-0008-0000-03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152400</xdr:rowOff>
        </xdr:from>
        <xdr:to>
          <xdr:col>6</xdr:col>
          <xdr:colOff>1295400</xdr:colOff>
          <xdr:row>11</xdr:row>
          <xdr:rowOff>47625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3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Annual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1133475</xdr:colOff>
          <xdr:row>9</xdr:row>
          <xdr:rowOff>180975</xdr:rowOff>
        </xdr:from>
        <xdr:to>
          <xdr:col>7</xdr:col>
          <xdr:colOff>885825</xdr:colOff>
          <xdr:row>11</xdr:row>
          <xdr:rowOff>38100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3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One-time Only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169"/>
  <sheetViews>
    <sheetView topLeftCell="F1" workbookViewId="0">
      <selection activeCell="K12" sqref="K12"/>
    </sheetView>
  </sheetViews>
  <sheetFormatPr defaultRowHeight="15"/>
  <cols>
    <col min="1" max="1" width="29.85546875" bestFit="1" customWidth="1"/>
    <col min="2" max="4" width="14.28515625" customWidth="1"/>
    <col min="5" max="5" width="14.5703125" customWidth="1"/>
    <col min="6" max="6" width="9.42578125" style="1" customWidth="1"/>
    <col min="7" max="7" width="25.140625" style="1" customWidth="1"/>
    <col min="8" max="8" width="28.140625" style="1" customWidth="1"/>
    <col min="9" max="9" width="42.28515625" style="13" customWidth="1"/>
    <col min="10" max="10" width="67.7109375" customWidth="1"/>
    <col min="11" max="11" width="21.42578125" customWidth="1"/>
    <col min="12" max="12" width="16.5703125" customWidth="1"/>
    <col min="13" max="13" width="12.5703125" style="1" customWidth="1"/>
    <col min="14" max="17" width="9.140625" style="2" customWidth="1"/>
    <col min="18" max="18" width="11.7109375" customWidth="1"/>
    <col min="19" max="19" width="10" bestFit="1" customWidth="1"/>
    <col min="20" max="20" width="19.42578125" customWidth="1"/>
    <col min="21" max="21" width="13.5703125" customWidth="1"/>
    <col min="22" max="22" width="33.140625" customWidth="1"/>
    <col min="23" max="23" width="13.5703125" bestFit="1" customWidth="1"/>
    <col min="24" max="24" width="8.28515625" bestFit="1" customWidth="1"/>
  </cols>
  <sheetData>
    <row r="1" spans="1:26">
      <c r="A1" t="s">
        <v>0</v>
      </c>
    </row>
    <row r="6" spans="1:26" ht="45">
      <c r="A6" s="4" t="s">
        <v>1</v>
      </c>
      <c r="B6" s="4" t="s">
        <v>2</v>
      </c>
      <c r="C6" s="10" t="s">
        <v>3</v>
      </c>
      <c r="D6" s="10" t="s">
        <v>4</v>
      </c>
      <c r="E6" s="10" t="s">
        <v>5</v>
      </c>
      <c r="F6" s="10" t="s">
        <v>6</v>
      </c>
      <c r="G6" s="25" t="s">
        <v>7</v>
      </c>
      <c r="H6" s="26" t="s">
        <v>8</v>
      </c>
      <c r="I6" s="10" t="s">
        <v>9</v>
      </c>
      <c r="J6" s="4" t="s">
        <v>10</v>
      </c>
      <c r="K6" s="10" t="s">
        <v>11</v>
      </c>
      <c r="L6" s="10" t="s">
        <v>12</v>
      </c>
      <c r="M6" s="4" t="s">
        <v>13</v>
      </c>
      <c r="N6" s="11" t="s">
        <v>14</v>
      </c>
      <c r="O6" s="11" t="s">
        <v>15</v>
      </c>
      <c r="P6" s="11" t="s">
        <v>16</v>
      </c>
      <c r="Q6" s="11" t="s">
        <v>17</v>
      </c>
      <c r="R6" s="11" t="s">
        <v>18</v>
      </c>
      <c r="S6" s="11" t="s">
        <v>19</v>
      </c>
      <c r="T6" s="220" t="s">
        <v>20</v>
      </c>
      <c r="U6" s="221"/>
      <c r="V6" s="23" t="s">
        <v>21</v>
      </c>
      <c r="W6" s="220" t="s">
        <v>368</v>
      </c>
      <c r="X6" s="221"/>
      <c r="Y6" s="220" t="s">
        <v>369</v>
      </c>
      <c r="Z6" s="221"/>
    </row>
    <row r="7" spans="1:26">
      <c r="A7" s="3"/>
      <c r="B7" s="3"/>
      <c r="C7" s="3"/>
      <c r="D7" s="3"/>
      <c r="E7" s="3"/>
      <c r="F7" s="3"/>
      <c r="G7" s="3"/>
      <c r="H7" s="3"/>
      <c r="I7" s="3"/>
      <c r="J7" s="3"/>
      <c r="K7" s="3"/>
      <c r="L7" s="3"/>
      <c r="M7" s="3"/>
      <c r="N7" s="3"/>
      <c r="O7" s="3"/>
      <c r="P7" s="3"/>
      <c r="Q7" s="3"/>
      <c r="R7" s="3"/>
      <c r="S7" s="3"/>
      <c r="T7" s="3"/>
      <c r="U7" s="3"/>
      <c r="V7" s="3"/>
      <c r="W7" s="3"/>
      <c r="X7" s="3"/>
      <c r="Y7" s="3"/>
      <c r="Z7" s="3"/>
    </row>
    <row r="8" spans="1:26" ht="30">
      <c r="A8" s="33" t="s">
        <v>22</v>
      </c>
      <c r="B8" s="6" t="s">
        <v>23</v>
      </c>
      <c r="C8" s="6" t="s">
        <v>24</v>
      </c>
      <c r="D8" s="6" t="s">
        <v>25</v>
      </c>
      <c r="E8" s="6" t="s">
        <v>26</v>
      </c>
      <c r="F8" s="6">
        <v>30</v>
      </c>
      <c r="G8" s="29" t="s">
        <v>27</v>
      </c>
      <c r="H8" s="34" t="s">
        <v>28</v>
      </c>
      <c r="I8" s="29" t="s">
        <v>27</v>
      </c>
      <c r="J8" s="16" t="s">
        <v>29</v>
      </c>
      <c r="K8" s="27" t="s">
        <v>46</v>
      </c>
      <c r="L8" s="6" t="s">
        <v>30</v>
      </c>
      <c r="M8" s="6" t="s">
        <v>31</v>
      </c>
      <c r="N8" s="6" t="s">
        <v>32</v>
      </c>
      <c r="O8" s="6" t="s">
        <v>33</v>
      </c>
      <c r="P8" s="6" t="s">
        <v>34</v>
      </c>
      <c r="Q8" s="6" t="s">
        <v>35</v>
      </c>
      <c r="R8" s="32" t="s">
        <v>36</v>
      </c>
      <c r="S8" s="8" t="s">
        <v>37</v>
      </c>
      <c r="T8" s="33" t="s">
        <v>38</v>
      </c>
      <c r="U8" s="57">
        <v>0</v>
      </c>
      <c r="V8" s="58" t="s">
        <v>39</v>
      </c>
      <c r="W8" s="33" t="s">
        <v>38</v>
      </c>
      <c r="X8" s="57">
        <v>0</v>
      </c>
      <c r="Y8" s="33" t="s">
        <v>138</v>
      </c>
      <c r="Z8" s="65" t="s">
        <v>139</v>
      </c>
    </row>
    <row r="9" spans="1:26" ht="30">
      <c r="A9" s="33" t="s">
        <v>40</v>
      </c>
      <c r="B9" s="6" t="s">
        <v>41</v>
      </c>
      <c r="C9" s="6"/>
      <c r="D9" s="6"/>
      <c r="E9" s="6" t="s">
        <v>42</v>
      </c>
      <c r="F9" s="6">
        <v>52</v>
      </c>
      <c r="G9" s="29" t="s">
        <v>43</v>
      </c>
      <c r="H9" s="34" t="s">
        <v>44</v>
      </c>
      <c r="I9" s="29" t="s">
        <v>43</v>
      </c>
      <c r="J9" s="15" t="s">
        <v>45</v>
      </c>
      <c r="K9" s="27" t="s">
        <v>70</v>
      </c>
      <c r="L9" s="53" t="s">
        <v>47</v>
      </c>
      <c r="M9" s="6" t="s">
        <v>48</v>
      </c>
      <c r="N9" s="6"/>
      <c r="O9" s="6"/>
      <c r="P9" s="6" t="s">
        <v>49</v>
      </c>
      <c r="Q9" s="6" t="s">
        <v>34</v>
      </c>
      <c r="R9" s="12" t="s">
        <v>50</v>
      </c>
      <c r="S9" s="8" t="s">
        <v>51</v>
      </c>
      <c r="T9" s="33" t="s">
        <v>52</v>
      </c>
      <c r="U9" s="57">
        <v>265.33000000000004</v>
      </c>
      <c r="V9" s="58" t="s">
        <v>53</v>
      </c>
      <c r="W9" s="33" t="s">
        <v>52</v>
      </c>
      <c r="X9" s="57">
        <v>265.33000000000004</v>
      </c>
      <c r="Y9" s="64" t="s">
        <v>166</v>
      </c>
      <c r="Z9" s="65" t="s">
        <v>139</v>
      </c>
    </row>
    <row r="10" spans="1:26" ht="30">
      <c r="A10" s="33" t="s">
        <v>54</v>
      </c>
      <c r="B10" s="6" t="s">
        <v>25</v>
      </c>
      <c r="C10" s="6" t="s">
        <v>55</v>
      </c>
      <c r="D10" s="6"/>
      <c r="E10" s="6" t="s">
        <v>56</v>
      </c>
      <c r="F10" s="6"/>
      <c r="G10" s="29" t="s">
        <v>57</v>
      </c>
      <c r="H10" s="34" t="s">
        <v>58</v>
      </c>
      <c r="I10" s="29" t="s">
        <v>57</v>
      </c>
      <c r="J10" s="35" t="s">
        <v>59</v>
      </c>
      <c r="K10" s="27"/>
      <c r="L10" s="53" t="s">
        <v>60</v>
      </c>
      <c r="M10" s="6" t="s">
        <v>61</v>
      </c>
      <c r="N10" s="6"/>
      <c r="O10" s="6"/>
      <c r="P10" s="6" t="s">
        <v>62</v>
      </c>
      <c r="Q10" s="6" t="s">
        <v>49</v>
      </c>
      <c r="R10" s="32" t="s">
        <v>63</v>
      </c>
      <c r="S10" s="8"/>
      <c r="T10" s="33" t="s">
        <v>64</v>
      </c>
      <c r="U10" s="57">
        <v>359.82</v>
      </c>
      <c r="V10" s="59"/>
      <c r="W10" s="33" t="s">
        <v>64</v>
      </c>
      <c r="X10" s="57">
        <v>359.82</v>
      </c>
      <c r="Y10" s="33" t="s">
        <v>180</v>
      </c>
      <c r="Z10" s="65" t="s">
        <v>139</v>
      </c>
    </row>
    <row r="11" spans="1:26" ht="45">
      <c r="A11" s="33" t="s">
        <v>65</v>
      </c>
      <c r="B11" s="6" t="s">
        <v>66</v>
      </c>
      <c r="C11" s="6"/>
      <c r="D11" s="6"/>
      <c r="E11" s="6"/>
      <c r="F11" s="6"/>
      <c r="G11" s="29" t="s">
        <v>67</v>
      </c>
      <c r="H11" s="34" t="s">
        <v>68</v>
      </c>
      <c r="I11" s="36" t="s">
        <v>67</v>
      </c>
      <c r="J11" s="35" t="s">
        <v>69</v>
      </c>
      <c r="L11" s="53" t="s">
        <v>25</v>
      </c>
      <c r="M11" s="6" t="s">
        <v>71</v>
      </c>
      <c r="N11" s="6"/>
      <c r="O11" s="6"/>
      <c r="P11" s="6" t="s">
        <v>72</v>
      </c>
      <c r="Q11" s="6" t="s">
        <v>62</v>
      </c>
      <c r="R11" s="32" t="s">
        <v>73</v>
      </c>
      <c r="S11" s="8"/>
      <c r="T11" s="33" t="s">
        <v>74</v>
      </c>
      <c r="U11" s="60">
        <v>265.33000000000004</v>
      </c>
      <c r="V11" s="61"/>
      <c r="W11" s="33" t="s">
        <v>74</v>
      </c>
      <c r="X11" s="60">
        <v>265.33000000000004</v>
      </c>
      <c r="Y11" s="33"/>
      <c r="Z11" s="65" t="s">
        <v>139</v>
      </c>
    </row>
    <row r="12" spans="1:26" ht="30">
      <c r="A12" s="33" t="s">
        <v>75</v>
      </c>
      <c r="B12" s="6" t="s">
        <v>76</v>
      </c>
      <c r="C12" s="6"/>
      <c r="D12" s="6"/>
      <c r="E12" s="6"/>
      <c r="F12" s="6"/>
      <c r="G12" s="29" t="s">
        <v>77</v>
      </c>
      <c r="H12" s="34" t="s">
        <v>78</v>
      </c>
      <c r="I12" s="36" t="s">
        <v>77</v>
      </c>
      <c r="J12" s="15" t="s">
        <v>79</v>
      </c>
      <c r="K12" s="27"/>
      <c r="L12" s="6"/>
      <c r="M12" s="6" t="s">
        <v>80</v>
      </c>
      <c r="N12" s="6"/>
      <c r="O12" s="6"/>
      <c r="P12" s="6" t="s">
        <v>81</v>
      </c>
      <c r="Q12" s="6" t="s">
        <v>72</v>
      </c>
      <c r="R12" s="32" t="s">
        <v>60</v>
      </c>
      <c r="S12" s="8"/>
      <c r="T12" s="62" t="s">
        <v>82</v>
      </c>
      <c r="U12" s="57">
        <v>359.82</v>
      </c>
      <c r="V12" s="61"/>
      <c r="W12" s="62" t="s">
        <v>82</v>
      </c>
      <c r="X12" s="57">
        <v>359.82</v>
      </c>
      <c r="Y12" s="61"/>
      <c r="Z12" s="57"/>
    </row>
    <row r="13" spans="1:26">
      <c r="A13" s="33" t="s">
        <v>83</v>
      </c>
      <c r="F13"/>
      <c r="G13" s="29" t="s">
        <v>84</v>
      </c>
      <c r="H13" s="34" t="s">
        <v>85</v>
      </c>
      <c r="I13" s="36" t="s">
        <v>84</v>
      </c>
      <c r="J13" s="37" t="s">
        <v>86</v>
      </c>
      <c r="K13" s="56"/>
      <c r="L13" s="53"/>
      <c r="M13" s="6" t="s">
        <v>87</v>
      </c>
      <c r="N13" s="6"/>
      <c r="O13" s="6"/>
      <c r="P13" s="6" t="s">
        <v>88</v>
      </c>
      <c r="Q13" s="6" t="s">
        <v>81</v>
      </c>
      <c r="R13" s="32" t="s">
        <v>89</v>
      </c>
      <c r="S13" s="8"/>
      <c r="T13" s="62" t="s">
        <v>90</v>
      </c>
      <c r="U13" s="63">
        <v>265.33000000000004</v>
      </c>
      <c r="V13" s="59"/>
      <c r="W13" s="62" t="s">
        <v>90</v>
      </c>
      <c r="X13" s="63">
        <v>265.33000000000004</v>
      </c>
      <c r="Y13" s="66" t="s">
        <v>194</v>
      </c>
      <c r="Z13" s="67"/>
    </row>
    <row r="14" spans="1:26">
      <c r="A14" s="33" t="s">
        <v>91</v>
      </c>
      <c r="F14"/>
      <c r="G14" s="29" t="s">
        <v>92</v>
      </c>
      <c r="H14" s="34" t="s">
        <v>93</v>
      </c>
      <c r="I14" s="36" t="s">
        <v>92</v>
      </c>
      <c r="J14" s="38" t="s">
        <v>94</v>
      </c>
      <c r="K14" s="56"/>
      <c r="L14" s="53"/>
      <c r="M14" s="6" t="s">
        <v>95</v>
      </c>
      <c r="N14" s="6"/>
      <c r="O14" s="6"/>
      <c r="P14" s="6" t="s">
        <v>96</v>
      </c>
      <c r="Q14" s="6" t="s">
        <v>88</v>
      </c>
      <c r="R14" s="32"/>
      <c r="S14" s="33"/>
      <c r="T14" s="33" t="s">
        <v>97</v>
      </c>
      <c r="U14" s="63">
        <v>265.33000000000004</v>
      </c>
      <c r="V14" s="61"/>
      <c r="W14" s="33" t="s">
        <v>97</v>
      </c>
      <c r="X14" s="63">
        <v>265.33000000000004</v>
      </c>
      <c r="Y14" s="33" t="s">
        <v>202</v>
      </c>
      <c r="Z14" s="65" t="s">
        <v>139</v>
      </c>
    </row>
    <row r="15" spans="1:26">
      <c r="A15" s="33" t="s">
        <v>98</v>
      </c>
      <c r="F15"/>
      <c r="G15" s="29" t="s">
        <v>99</v>
      </c>
      <c r="H15" s="34" t="s">
        <v>100</v>
      </c>
      <c r="I15" s="36" t="s">
        <v>99</v>
      </c>
      <c r="J15" s="16" t="s">
        <v>101</v>
      </c>
      <c r="K15" s="28"/>
      <c r="L15" s="54"/>
      <c r="M15" s="6" t="s">
        <v>102</v>
      </c>
      <c r="N15" s="6"/>
      <c r="O15" s="6"/>
      <c r="P15" s="6"/>
      <c r="Q15" s="6" t="s">
        <v>96</v>
      </c>
      <c r="R15" s="32"/>
      <c r="S15" s="8"/>
      <c r="T15" s="33" t="s">
        <v>103</v>
      </c>
      <c r="U15" s="57">
        <v>265.33000000000004</v>
      </c>
      <c r="V15" s="61"/>
      <c r="W15" s="33" t="s">
        <v>103</v>
      </c>
      <c r="X15" s="57">
        <v>265.33000000000004</v>
      </c>
      <c r="Y15" s="64" t="s">
        <v>166</v>
      </c>
      <c r="Z15" s="65" t="s">
        <v>139</v>
      </c>
    </row>
    <row r="16" spans="1:26" ht="30">
      <c r="A16" s="33" t="s">
        <v>104</v>
      </c>
      <c r="F16"/>
      <c r="G16" s="29" t="s">
        <v>105</v>
      </c>
      <c r="H16" s="34" t="s">
        <v>106</v>
      </c>
      <c r="I16" s="29" t="s">
        <v>107</v>
      </c>
      <c r="J16" s="15" t="s">
        <v>108</v>
      </c>
      <c r="K16" s="28"/>
      <c r="L16" s="54"/>
      <c r="M16" s="6" t="s">
        <v>109</v>
      </c>
      <c r="N16" s="6"/>
      <c r="O16" s="6"/>
      <c r="P16" s="6"/>
      <c r="Q16" s="6"/>
      <c r="R16" s="8"/>
      <c r="S16" s="33"/>
      <c r="T16" s="64" t="s">
        <v>110</v>
      </c>
      <c r="U16" s="57">
        <v>359.82</v>
      </c>
      <c r="V16" s="61"/>
      <c r="W16" s="64" t="s">
        <v>110</v>
      </c>
      <c r="X16" s="57">
        <v>359.82</v>
      </c>
      <c r="Y16" s="33" t="s">
        <v>214</v>
      </c>
      <c r="Z16" s="65" t="s">
        <v>139</v>
      </c>
    </row>
    <row r="17" spans="1:26" ht="30">
      <c r="A17" s="33" t="s">
        <v>111</v>
      </c>
      <c r="F17"/>
      <c r="G17" s="29" t="s">
        <v>112</v>
      </c>
      <c r="H17" s="34" t="s">
        <v>113</v>
      </c>
      <c r="I17" s="39" t="s">
        <v>28</v>
      </c>
      <c r="J17" s="40" t="s">
        <v>114</v>
      </c>
      <c r="K17" s="28"/>
      <c r="L17" s="55"/>
      <c r="M17" s="6" t="s">
        <v>115</v>
      </c>
      <c r="N17" s="6"/>
      <c r="O17" s="6"/>
      <c r="P17" s="6"/>
      <c r="Q17" s="6"/>
      <c r="R17" s="8"/>
      <c r="S17" s="8"/>
      <c r="T17" s="33" t="s">
        <v>116</v>
      </c>
      <c r="U17" s="57">
        <v>0</v>
      </c>
      <c r="V17" s="61"/>
      <c r="W17" s="33" t="s">
        <v>116</v>
      </c>
      <c r="X17" s="57">
        <v>0</v>
      </c>
      <c r="Y17" s="69"/>
      <c r="Z17" s="65" t="s">
        <v>139</v>
      </c>
    </row>
    <row r="18" spans="1:26" ht="45">
      <c r="F18"/>
      <c r="G18" s="29" t="s">
        <v>107</v>
      </c>
      <c r="H18" s="34" t="s">
        <v>117</v>
      </c>
      <c r="I18" s="34" t="s">
        <v>44</v>
      </c>
      <c r="J18" s="15" t="s">
        <v>118</v>
      </c>
      <c r="K18" s="28"/>
      <c r="L18" s="55"/>
      <c r="M18" s="6" t="s">
        <v>119</v>
      </c>
      <c r="N18" s="6"/>
      <c r="O18" s="6"/>
      <c r="P18" s="6"/>
      <c r="Q18" s="6"/>
      <c r="R18" s="8"/>
      <c r="S18" s="8"/>
      <c r="T18" s="33" t="s">
        <v>120</v>
      </c>
      <c r="U18" s="57">
        <v>63.1</v>
      </c>
      <c r="V18" s="61"/>
      <c r="W18" s="33" t="s">
        <v>120</v>
      </c>
      <c r="X18" s="57">
        <v>63.1</v>
      </c>
    </row>
    <row r="19" spans="1:26">
      <c r="F19"/>
      <c r="G19" s="6"/>
      <c r="H19" s="34" t="s">
        <v>121</v>
      </c>
      <c r="I19" s="39" t="s">
        <v>58</v>
      </c>
      <c r="J19" s="16" t="s">
        <v>122</v>
      </c>
      <c r="K19" s="28"/>
      <c r="L19" s="54"/>
      <c r="M19" s="6" t="s">
        <v>123</v>
      </c>
      <c r="N19" s="6"/>
      <c r="O19" s="6"/>
      <c r="P19" s="6"/>
      <c r="Q19" s="6"/>
      <c r="R19" s="7"/>
      <c r="S19" s="8"/>
      <c r="T19" s="33" t="s">
        <v>124</v>
      </c>
      <c r="U19" s="57">
        <v>110.41999999999999</v>
      </c>
      <c r="V19" s="61"/>
      <c r="W19" s="33" t="s">
        <v>124</v>
      </c>
      <c r="X19" s="57">
        <v>110.41999999999999</v>
      </c>
    </row>
    <row r="20" spans="1:26">
      <c r="G20" s="2"/>
      <c r="H20" s="2"/>
      <c r="I20" s="39" t="s">
        <v>68</v>
      </c>
      <c r="J20" s="15" t="s">
        <v>125</v>
      </c>
      <c r="K20" s="28"/>
      <c r="L20" s="55"/>
      <c r="M20" s="6" t="s">
        <v>126</v>
      </c>
      <c r="N20" s="6"/>
      <c r="O20" s="6"/>
      <c r="P20" s="6"/>
      <c r="Q20" s="6"/>
      <c r="R20" s="9"/>
      <c r="S20" s="8"/>
      <c r="T20" s="33" t="s">
        <v>127</v>
      </c>
      <c r="U20" s="57">
        <v>157.74</v>
      </c>
      <c r="V20" s="61"/>
      <c r="W20" s="33" t="s">
        <v>127</v>
      </c>
      <c r="X20" s="57">
        <v>157.74</v>
      </c>
    </row>
    <row r="21" spans="1:26">
      <c r="G21" s="2"/>
      <c r="H21" s="2"/>
      <c r="I21" s="34" t="s">
        <v>78</v>
      </c>
      <c r="J21" s="40" t="s">
        <v>128</v>
      </c>
      <c r="K21" s="27"/>
      <c r="L21" s="6"/>
      <c r="M21" s="6" t="s">
        <v>129</v>
      </c>
      <c r="N21" s="6"/>
      <c r="O21" s="6"/>
      <c r="P21" s="6"/>
      <c r="Q21" s="6"/>
      <c r="R21" s="9"/>
      <c r="S21" s="8"/>
      <c r="T21" s="33" t="s">
        <v>130</v>
      </c>
      <c r="U21" s="57">
        <v>204.91</v>
      </c>
      <c r="V21" s="61"/>
      <c r="W21" s="33" t="s">
        <v>130</v>
      </c>
      <c r="X21" s="57">
        <v>204.91</v>
      </c>
    </row>
    <row r="22" spans="1:26">
      <c r="G22" s="2"/>
      <c r="H22" s="2"/>
      <c r="I22" s="34" t="s">
        <v>85</v>
      </c>
      <c r="J22" s="15" t="s">
        <v>131</v>
      </c>
      <c r="K22" s="27"/>
      <c r="L22" s="6"/>
      <c r="M22" s="6" t="s">
        <v>132</v>
      </c>
      <c r="N22" s="6"/>
      <c r="O22" s="6"/>
      <c r="P22" s="6"/>
      <c r="Q22" s="6"/>
      <c r="R22" s="9"/>
      <c r="S22" s="8"/>
      <c r="T22" s="33" t="s">
        <v>133</v>
      </c>
      <c r="U22" s="57">
        <v>268.06</v>
      </c>
      <c r="V22" s="61"/>
      <c r="W22" s="33" t="s">
        <v>133</v>
      </c>
      <c r="X22" s="57">
        <v>268.06</v>
      </c>
    </row>
    <row r="23" spans="1:26">
      <c r="G23" s="2"/>
      <c r="H23" s="2"/>
      <c r="I23" s="34" t="s">
        <v>93</v>
      </c>
      <c r="J23" s="35" t="s">
        <v>134</v>
      </c>
      <c r="K23" s="27"/>
      <c r="L23" s="53"/>
      <c r="M23" s="6" t="s">
        <v>135</v>
      </c>
      <c r="N23" s="6"/>
      <c r="O23" s="6"/>
      <c r="P23" s="6"/>
      <c r="Q23" s="6"/>
      <c r="R23" s="9"/>
      <c r="S23" s="8"/>
      <c r="T23" s="33" t="s">
        <v>136</v>
      </c>
      <c r="U23" s="57">
        <v>456.99</v>
      </c>
      <c r="V23" s="61"/>
      <c r="W23" s="33" t="s">
        <v>136</v>
      </c>
      <c r="X23" s="57">
        <v>456.99</v>
      </c>
    </row>
    <row r="24" spans="1:26">
      <c r="G24" s="2"/>
      <c r="H24" s="2"/>
      <c r="I24" s="34" t="s">
        <v>100</v>
      </c>
      <c r="J24" s="15" t="s">
        <v>134</v>
      </c>
      <c r="K24" s="27"/>
      <c r="L24" s="6"/>
      <c r="M24" s="6" t="s">
        <v>137</v>
      </c>
      <c r="N24" s="6"/>
      <c r="O24" s="6"/>
      <c r="P24" s="6"/>
      <c r="Q24" s="6"/>
      <c r="R24" s="3"/>
      <c r="S24" s="8"/>
      <c r="T24" s="33" t="s">
        <v>138</v>
      </c>
      <c r="U24" s="65" t="s">
        <v>139</v>
      </c>
      <c r="V24" s="61"/>
      <c r="W24" s="33" t="s">
        <v>138</v>
      </c>
      <c r="X24" s="65" t="s">
        <v>139</v>
      </c>
    </row>
    <row r="25" spans="1:26">
      <c r="G25" s="2"/>
      <c r="H25" s="2"/>
      <c r="I25" s="39" t="s">
        <v>106</v>
      </c>
      <c r="J25" s="40" t="s">
        <v>140</v>
      </c>
      <c r="K25" s="27"/>
      <c r="L25" s="53"/>
      <c r="M25" s="6" t="s">
        <v>141</v>
      </c>
      <c r="N25" s="6"/>
      <c r="O25" s="6"/>
      <c r="P25" s="6"/>
      <c r="Q25" s="6"/>
      <c r="R25" s="8"/>
      <c r="S25" s="8"/>
      <c r="T25" s="33" t="s">
        <v>142</v>
      </c>
      <c r="U25" s="57">
        <v>6.3400000000000007</v>
      </c>
      <c r="V25" s="61"/>
      <c r="W25" s="33" t="s">
        <v>142</v>
      </c>
      <c r="X25" s="57">
        <v>6.3400000000000007</v>
      </c>
    </row>
    <row r="26" spans="1:26">
      <c r="G26" s="2"/>
      <c r="H26" s="2"/>
      <c r="I26" s="39" t="s">
        <v>113</v>
      </c>
      <c r="J26" s="15" t="s">
        <v>143</v>
      </c>
      <c r="K26" s="27"/>
      <c r="L26" s="53"/>
      <c r="M26" s="6" t="s">
        <v>144</v>
      </c>
      <c r="N26" s="6"/>
      <c r="O26" s="6"/>
      <c r="P26" s="6"/>
      <c r="Q26" s="6"/>
      <c r="R26" s="8"/>
      <c r="S26" s="8"/>
      <c r="T26" s="58" t="s">
        <v>145</v>
      </c>
      <c r="U26" s="57">
        <v>7.29</v>
      </c>
      <c r="V26" s="61"/>
      <c r="W26" s="58" t="s">
        <v>145</v>
      </c>
      <c r="X26" s="57">
        <v>7.29</v>
      </c>
    </row>
    <row r="27" spans="1:26">
      <c r="G27" s="2"/>
      <c r="H27" s="2"/>
      <c r="I27" s="39" t="s">
        <v>117</v>
      </c>
      <c r="J27" s="35" t="s">
        <v>146</v>
      </c>
      <c r="K27" s="27"/>
      <c r="L27" s="53"/>
      <c r="M27" s="6" t="s">
        <v>147</v>
      </c>
      <c r="R27" s="8"/>
      <c r="S27" s="61"/>
      <c r="T27" s="58" t="s">
        <v>148</v>
      </c>
      <c r="U27" s="65">
        <v>6.3400000000000007</v>
      </c>
      <c r="V27" s="61"/>
      <c r="W27" s="58" t="s">
        <v>148</v>
      </c>
      <c r="X27" s="65">
        <v>6.3400000000000007</v>
      </c>
    </row>
    <row r="28" spans="1:26">
      <c r="G28" s="2"/>
      <c r="H28" s="2"/>
      <c r="I28" s="39" t="s">
        <v>121</v>
      </c>
      <c r="J28" s="15" t="s">
        <v>149</v>
      </c>
      <c r="K28" s="14"/>
      <c r="M28" s="5"/>
      <c r="S28" s="61"/>
      <c r="T28" s="33" t="s">
        <v>150</v>
      </c>
      <c r="U28" s="65">
        <v>7.29</v>
      </c>
      <c r="V28" s="61"/>
      <c r="W28" s="33" t="s">
        <v>150</v>
      </c>
      <c r="X28" s="65">
        <v>7.29</v>
      </c>
    </row>
    <row r="29" spans="1:26">
      <c r="G29" s="2"/>
      <c r="H29" s="2"/>
      <c r="I29" s="41"/>
      <c r="J29" s="40" t="s">
        <v>151</v>
      </c>
      <c r="K29" s="14"/>
      <c r="M29" s="6"/>
      <c r="S29" s="61"/>
      <c r="T29" s="33" t="s">
        <v>152</v>
      </c>
      <c r="U29" s="57">
        <v>168.26</v>
      </c>
      <c r="V29" s="61"/>
      <c r="W29" s="33" t="s">
        <v>152</v>
      </c>
      <c r="X29" s="57">
        <v>168.26</v>
      </c>
    </row>
    <row r="30" spans="1:26">
      <c r="G30" s="2"/>
      <c r="H30" s="2"/>
      <c r="I30" s="41"/>
      <c r="J30" s="15" t="s">
        <v>153</v>
      </c>
      <c r="K30" s="14"/>
      <c r="M30" s="5"/>
      <c r="S30" s="61"/>
      <c r="T30" s="33" t="s">
        <v>154</v>
      </c>
      <c r="U30" s="57">
        <v>252.6</v>
      </c>
      <c r="V30" s="61"/>
      <c r="W30" s="33" t="s">
        <v>154</v>
      </c>
      <c r="X30" s="57">
        <v>252.6</v>
      </c>
    </row>
    <row r="31" spans="1:26" ht="25.5">
      <c r="G31" s="2"/>
      <c r="H31" s="2"/>
      <c r="I31" s="42"/>
      <c r="J31" s="43" t="s">
        <v>155</v>
      </c>
      <c r="K31" s="21"/>
      <c r="M31" s="5"/>
      <c r="S31" s="61"/>
      <c r="T31" s="33" t="s">
        <v>156</v>
      </c>
      <c r="U31" s="57">
        <v>285.83999999999997</v>
      </c>
      <c r="V31" s="61"/>
      <c r="W31" s="33" t="s">
        <v>156</v>
      </c>
      <c r="X31" s="57">
        <v>285.83999999999997</v>
      </c>
    </row>
    <row r="32" spans="1:26" ht="25.5">
      <c r="G32" s="2"/>
      <c r="H32" s="2"/>
      <c r="I32" s="42"/>
      <c r="J32" s="44" t="s">
        <v>157</v>
      </c>
      <c r="K32" s="21"/>
      <c r="M32" s="5"/>
      <c r="S32" s="61"/>
      <c r="T32" s="33" t="s">
        <v>158</v>
      </c>
      <c r="U32" s="57">
        <v>336.36</v>
      </c>
      <c r="V32" s="61"/>
      <c r="W32" s="33" t="s">
        <v>158</v>
      </c>
      <c r="X32" s="57">
        <v>336.36</v>
      </c>
    </row>
    <row r="33" spans="7:24" ht="25.5">
      <c r="G33" s="2"/>
      <c r="H33" s="2"/>
      <c r="I33" s="42"/>
      <c r="J33" s="45" t="s">
        <v>159</v>
      </c>
      <c r="K33" s="21"/>
      <c r="M33" s="5"/>
      <c r="S33" s="61"/>
      <c r="T33" s="33" t="s">
        <v>160</v>
      </c>
      <c r="U33" s="57">
        <v>385.90000000000003</v>
      </c>
      <c r="V33" s="61"/>
      <c r="W33" s="33" t="s">
        <v>160</v>
      </c>
      <c r="X33" s="57">
        <v>385.90000000000003</v>
      </c>
    </row>
    <row r="34" spans="7:24" ht="25.5">
      <c r="G34" s="2"/>
      <c r="H34" s="2"/>
      <c r="I34" s="42"/>
      <c r="J34" s="44" t="s">
        <v>161</v>
      </c>
      <c r="K34" s="21"/>
      <c r="M34" s="5"/>
      <c r="S34" s="61"/>
      <c r="T34" s="33" t="s">
        <v>162</v>
      </c>
      <c r="U34" s="57">
        <v>436.42</v>
      </c>
      <c r="V34" s="61"/>
      <c r="W34" s="33" t="s">
        <v>162</v>
      </c>
      <c r="X34" s="57">
        <v>436.42</v>
      </c>
    </row>
    <row r="35" spans="7:24">
      <c r="G35" s="2"/>
      <c r="H35" s="2"/>
      <c r="I35" s="42"/>
      <c r="J35" s="16" t="s">
        <v>163</v>
      </c>
      <c r="K35" s="14"/>
      <c r="M35" s="5"/>
      <c r="S35" s="61"/>
      <c r="T35" s="33" t="s">
        <v>164</v>
      </c>
      <c r="U35" s="57">
        <v>504.67</v>
      </c>
      <c r="V35" s="61"/>
      <c r="W35" s="33" t="s">
        <v>164</v>
      </c>
      <c r="X35" s="57">
        <v>504.67</v>
      </c>
    </row>
    <row r="36" spans="7:24">
      <c r="G36" s="2"/>
      <c r="H36" s="2"/>
      <c r="I36" s="42"/>
      <c r="J36" s="15" t="s">
        <v>165</v>
      </c>
      <c r="K36" s="14"/>
      <c r="M36" s="5"/>
      <c r="S36" s="61"/>
      <c r="T36" s="64" t="s">
        <v>166</v>
      </c>
      <c r="U36" s="65" t="s">
        <v>139</v>
      </c>
      <c r="V36" s="61"/>
      <c r="W36" s="64" t="s">
        <v>166</v>
      </c>
      <c r="X36" s="65" t="s">
        <v>139</v>
      </c>
    </row>
    <row r="37" spans="7:24">
      <c r="G37" s="2"/>
      <c r="H37" s="2"/>
      <c r="I37" s="42"/>
      <c r="J37" s="40" t="s">
        <v>167</v>
      </c>
      <c r="K37" s="14"/>
      <c r="M37" s="5"/>
      <c r="S37" s="61"/>
      <c r="T37" s="33" t="s">
        <v>168</v>
      </c>
      <c r="U37" s="65">
        <v>0</v>
      </c>
      <c r="V37" s="61"/>
      <c r="W37" s="33" t="s">
        <v>168</v>
      </c>
      <c r="X37" s="65">
        <v>0</v>
      </c>
    </row>
    <row r="38" spans="7:24">
      <c r="G38" s="2"/>
      <c r="H38" s="2"/>
      <c r="I38" s="42"/>
      <c r="J38" s="15" t="s">
        <v>169</v>
      </c>
      <c r="K38" s="14"/>
      <c r="M38" s="6"/>
      <c r="S38" s="61"/>
      <c r="T38" s="33" t="s">
        <v>170</v>
      </c>
      <c r="U38" s="57">
        <v>4.2299999999999995</v>
      </c>
      <c r="V38" s="61"/>
      <c r="W38" s="33" t="s">
        <v>170</v>
      </c>
      <c r="X38" s="57">
        <v>4.2299999999999995</v>
      </c>
    </row>
    <row r="39" spans="7:24">
      <c r="G39" s="2"/>
      <c r="H39" s="2"/>
      <c r="I39" s="42"/>
      <c r="J39" s="16" t="s">
        <v>171</v>
      </c>
      <c r="K39" s="14"/>
      <c r="S39" s="61"/>
      <c r="T39" s="33" t="s">
        <v>172</v>
      </c>
      <c r="U39" s="57">
        <v>4.7399999999999993</v>
      </c>
      <c r="V39" s="61"/>
      <c r="W39" s="33" t="s">
        <v>172</v>
      </c>
      <c r="X39" s="57">
        <v>4.7399999999999993</v>
      </c>
    </row>
    <row r="40" spans="7:24">
      <c r="G40" s="2"/>
      <c r="H40" s="2"/>
      <c r="I40" s="42"/>
      <c r="J40" s="15" t="s">
        <v>173</v>
      </c>
      <c r="K40" s="14"/>
      <c r="S40" s="61"/>
      <c r="T40" s="33" t="s">
        <v>174</v>
      </c>
      <c r="U40" s="57">
        <v>5.46</v>
      </c>
      <c r="V40" s="61"/>
      <c r="W40" s="33" t="s">
        <v>174</v>
      </c>
      <c r="X40" s="57">
        <v>5.46</v>
      </c>
    </row>
    <row r="41" spans="7:24">
      <c r="G41" s="2"/>
      <c r="H41" s="2"/>
      <c r="I41" s="42"/>
      <c r="J41" s="40" t="s">
        <v>175</v>
      </c>
      <c r="K41" s="14"/>
      <c r="S41" s="61"/>
      <c r="T41" s="33" t="s">
        <v>176</v>
      </c>
      <c r="U41" s="57">
        <v>6.65</v>
      </c>
      <c r="V41" s="61"/>
      <c r="W41" s="33" t="s">
        <v>176</v>
      </c>
      <c r="X41" s="57">
        <v>6.65</v>
      </c>
    </row>
    <row r="42" spans="7:24">
      <c r="G42" s="2"/>
      <c r="H42" s="2"/>
      <c r="I42" s="42"/>
      <c r="J42" s="15" t="s">
        <v>177</v>
      </c>
      <c r="K42" s="14"/>
      <c r="S42" s="61"/>
      <c r="T42" s="33" t="s">
        <v>178</v>
      </c>
      <c r="U42" s="57">
        <v>8.35</v>
      </c>
      <c r="V42" s="61"/>
      <c r="W42" s="33" t="s">
        <v>178</v>
      </c>
      <c r="X42" s="57">
        <v>8.35</v>
      </c>
    </row>
    <row r="43" spans="7:24">
      <c r="G43" s="2"/>
      <c r="H43" s="2"/>
      <c r="I43" s="42"/>
      <c r="J43" s="35" t="s">
        <v>179</v>
      </c>
      <c r="K43" s="14"/>
      <c r="S43" s="61"/>
      <c r="T43" s="33" t="s">
        <v>180</v>
      </c>
      <c r="U43" s="65" t="s">
        <v>139</v>
      </c>
      <c r="V43" s="61"/>
      <c r="W43" s="33" t="s">
        <v>180</v>
      </c>
      <c r="X43" s="65" t="s">
        <v>139</v>
      </c>
    </row>
    <row r="44" spans="7:24">
      <c r="G44" s="2"/>
      <c r="H44" s="2"/>
      <c r="I44" s="42"/>
      <c r="J44" s="15" t="s">
        <v>181</v>
      </c>
      <c r="K44" s="14"/>
      <c r="S44" s="61"/>
      <c r="T44" s="33" t="s">
        <v>182</v>
      </c>
      <c r="U44" s="57">
        <v>3.97</v>
      </c>
      <c r="V44" s="61"/>
      <c r="W44" s="33" t="s">
        <v>182</v>
      </c>
      <c r="X44" s="57">
        <v>3.97</v>
      </c>
    </row>
    <row r="45" spans="7:24">
      <c r="G45" s="2"/>
      <c r="H45" s="2"/>
      <c r="I45" s="42"/>
      <c r="J45" s="40" t="s">
        <v>183</v>
      </c>
      <c r="K45" s="14"/>
      <c r="S45" s="61"/>
      <c r="T45" s="33" t="s">
        <v>184</v>
      </c>
      <c r="U45" s="57">
        <v>4.6399999999999997</v>
      </c>
      <c r="V45" s="61"/>
      <c r="W45" s="33" t="s">
        <v>184</v>
      </c>
      <c r="X45" s="57">
        <v>4.6399999999999997</v>
      </c>
    </row>
    <row r="46" spans="7:24">
      <c r="G46" s="2"/>
      <c r="H46" s="2"/>
      <c r="I46" s="42"/>
      <c r="J46" s="15" t="s">
        <v>185</v>
      </c>
      <c r="K46" s="14"/>
      <c r="S46" s="61"/>
      <c r="T46" s="33" t="s">
        <v>186</v>
      </c>
      <c r="U46" s="57">
        <v>5.26</v>
      </c>
      <c r="V46" s="61"/>
      <c r="W46" s="33" t="s">
        <v>186</v>
      </c>
      <c r="X46" s="57">
        <v>5.26</v>
      </c>
    </row>
    <row r="47" spans="7:24">
      <c r="G47" s="2"/>
      <c r="H47" s="2"/>
      <c r="I47" s="42"/>
      <c r="J47" s="35" t="s">
        <v>187</v>
      </c>
      <c r="K47" s="14"/>
      <c r="S47" s="61"/>
      <c r="T47" s="33" t="s">
        <v>188</v>
      </c>
      <c r="U47" s="57">
        <v>6.6000000000000005</v>
      </c>
      <c r="V47" s="61"/>
      <c r="W47" s="33" t="s">
        <v>188</v>
      </c>
      <c r="X47" s="57">
        <v>6.6000000000000005</v>
      </c>
    </row>
    <row r="48" spans="7:24">
      <c r="G48" s="2"/>
      <c r="H48" s="2"/>
      <c r="I48" s="42"/>
      <c r="J48" s="15" t="s">
        <v>189</v>
      </c>
      <c r="K48" s="14"/>
      <c r="S48" s="61"/>
      <c r="T48" s="33" t="s">
        <v>190</v>
      </c>
      <c r="U48" s="57">
        <v>8.35</v>
      </c>
      <c r="V48" s="61"/>
      <c r="W48" s="33" t="s">
        <v>190</v>
      </c>
      <c r="X48" s="57">
        <v>8.35</v>
      </c>
    </row>
    <row r="49" spans="7:24">
      <c r="G49" s="2"/>
      <c r="H49" s="2"/>
      <c r="I49" s="42"/>
      <c r="J49" s="40" t="s">
        <v>191</v>
      </c>
      <c r="K49" s="14"/>
      <c r="S49" s="61"/>
      <c r="T49" s="33"/>
      <c r="U49" s="65" t="s">
        <v>139</v>
      </c>
      <c r="V49" s="61"/>
      <c r="W49" s="33"/>
      <c r="X49" s="65" t="s">
        <v>139</v>
      </c>
    </row>
    <row r="50" spans="7:24">
      <c r="G50" s="2"/>
      <c r="H50" s="2"/>
      <c r="I50" s="42"/>
      <c r="J50" s="15" t="s">
        <v>192</v>
      </c>
      <c r="K50" s="14"/>
      <c r="S50" s="61"/>
      <c r="T50" s="61"/>
      <c r="U50" s="57"/>
      <c r="V50" s="61"/>
      <c r="W50" s="61"/>
      <c r="X50" s="57"/>
    </row>
    <row r="51" spans="7:24">
      <c r="G51" s="2"/>
      <c r="H51" s="2"/>
      <c r="I51" s="42"/>
      <c r="J51" s="35" t="s">
        <v>193</v>
      </c>
      <c r="K51" s="14"/>
      <c r="S51" s="61"/>
      <c r="T51" s="66" t="s">
        <v>194</v>
      </c>
      <c r="U51" s="67"/>
      <c r="V51" s="61"/>
      <c r="W51" s="66" t="s">
        <v>194</v>
      </c>
      <c r="X51" s="67"/>
    </row>
    <row r="52" spans="7:24">
      <c r="G52" s="2"/>
      <c r="H52" s="2"/>
      <c r="I52" s="42"/>
      <c r="J52" s="15" t="s">
        <v>195</v>
      </c>
      <c r="K52" s="14"/>
      <c r="S52" s="61"/>
      <c r="T52" s="68" t="s">
        <v>196</v>
      </c>
      <c r="U52" s="67">
        <v>0</v>
      </c>
      <c r="V52" s="61"/>
      <c r="W52" s="68" t="s">
        <v>196</v>
      </c>
      <c r="X52" s="67">
        <v>0</v>
      </c>
    </row>
    <row r="53" spans="7:24">
      <c r="G53" s="2"/>
      <c r="H53" s="2"/>
      <c r="I53" s="42"/>
      <c r="J53" s="40" t="s">
        <v>197</v>
      </c>
      <c r="K53" s="14"/>
      <c r="S53" s="61"/>
      <c r="T53" s="68" t="s">
        <v>198</v>
      </c>
      <c r="U53" s="57">
        <v>4.7399999999999993</v>
      </c>
      <c r="V53" s="61"/>
      <c r="W53" s="68" t="s">
        <v>198</v>
      </c>
      <c r="X53" s="57">
        <v>4.7399999999999993</v>
      </c>
    </row>
    <row r="54" spans="7:24">
      <c r="G54" s="2"/>
      <c r="H54" s="2"/>
      <c r="I54" s="42"/>
      <c r="J54" s="15" t="s">
        <v>199</v>
      </c>
      <c r="K54" s="14"/>
      <c r="S54" s="61"/>
      <c r="T54" s="68" t="s">
        <v>200</v>
      </c>
      <c r="U54" s="57">
        <v>6.7</v>
      </c>
      <c r="V54" s="61"/>
      <c r="W54" s="68" t="s">
        <v>200</v>
      </c>
      <c r="X54" s="57">
        <v>6.7</v>
      </c>
    </row>
    <row r="55" spans="7:24">
      <c r="G55" s="2"/>
      <c r="H55" s="2"/>
      <c r="I55" s="42"/>
      <c r="J55" s="16" t="s">
        <v>201</v>
      </c>
      <c r="K55" s="14"/>
      <c r="S55" s="61"/>
      <c r="T55" s="33" t="s">
        <v>202</v>
      </c>
      <c r="U55" s="65" t="s">
        <v>139</v>
      </c>
      <c r="V55" s="61"/>
      <c r="W55" s="33" t="s">
        <v>202</v>
      </c>
      <c r="X55" s="65" t="s">
        <v>139</v>
      </c>
    </row>
    <row r="56" spans="7:24" ht="25.5">
      <c r="G56" s="2"/>
      <c r="H56" s="2"/>
      <c r="I56" s="42"/>
      <c r="J56" s="38" t="s">
        <v>203</v>
      </c>
      <c r="K56" s="21"/>
      <c r="S56" s="61"/>
      <c r="T56" s="33" t="s">
        <v>204</v>
      </c>
      <c r="U56" s="57">
        <v>4.9000000000000004</v>
      </c>
      <c r="V56" s="61"/>
      <c r="W56" s="33" t="s">
        <v>204</v>
      </c>
      <c r="X56" s="57">
        <v>4.9000000000000004</v>
      </c>
    </row>
    <row r="57" spans="7:24" ht="25.5">
      <c r="G57" s="2"/>
      <c r="H57" s="2"/>
      <c r="I57" s="42"/>
      <c r="J57" s="46" t="s">
        <v>205</v>
      </c>
      <c r="K57" s="21"/>
      <c r="S57" s="61"/>
      <c r="T57" s="33" t="s">
        <v>206</v>
      </c>
      <c r="U57" s="57">
        <v>5.77</v>
      </c>
      <c r="V57" s="61"/>
      <c r="W57" s="33" t="s">
        <v>206</v>
      </c>
      <c r="X57" s="57">
        <v>5.77</v>
      </c>
    </row>
    <row r="58" spans="7:24" ht="25.5">
      <c r="G58" s="2"/>
      <c r="H58" s="2"/>
      <c r="I58" s="42"/>
      <c r="J58" s="38" t="s">
        <v>207</v>
      </c>
      <c r="K58" s="21"/>
      <c r="S58" s="61"/>
      <c r="T58" s="64" t="s">
        <v>166</v>
      </c>
      <c r="U58" s="65" t="s">
        <v>139</v>
      </c>
      <c r="V58" s="61"/>
      <c r="W58" s="64" t="s">
        <v>166</v>
      </c>
      <c r="X58" s="65" t="s">
        <v>139</v>
      </c>
    </row>
    <row r="59" spans="7:24">
      <c r="G59" s="2"/>
      <c r="H59" s="2"/>
      <c r="I59" s="42"/>
      <c r="J59" s="43" t="s">
        <v>44</v>
      </c>
      <c r="K59" s="21"/>
      <c r="S59" s="61"/>
      <c r="T59" s="33" t="s">
        <v>208</v>
      </c>
      <c r="U59" s="57">
        <v>0</v>
      </c>
      <c r="V59" s="61"/>
      <c r="W59" s="33" t="s">
        <v>208</v>
      </c>
      <c r="X59" s="57">
        <v>0</v>
      </c>
    </row>
    <row r="60" spans="7:24">
      <c r="G60" s="2"/>
      <c r="H60" s="2"/>
      <c r="I60" s="42"/>
      <c r="J60" s="45" t="s">
        <v>209</v>
      </c>
      <c r="K60" s="21"/>
      <c r="S60" s="61"/>
      <c r="T60" s="33" t="s">
        <v>210</v>
      </c>
      <c r="U60" s="57">
        <v>47.32</v>
      </c>
      <c r="V60" s="61"/>
      <c r="W60" s="33" t="s">
        <v>210</v>
      </c>
      <c r="X60" s="57">
        <v>47.32</v>
      </c>
    </row>
    <row r="61" spans="7:24">
      <c r="G61" s="2"/>
      <c r="H61" s="2"/>
      <c r="I61" s="42"/>
      <c r="J61" s="43" t="s">
        <v>211</v>
      </c>
      <c r="K61" s="21"/>
      <c r="S61" s="61"/>
      <c r="T61" s="33" t="s">
        <v>212</v>
      </c>
      <c r="U61" s="57">
        <v>73.61</v>
      </c>
      <c r="V61" s="61"/>
      <c r="W61" s="33" t="s">
        <v>212</v>
      </c>
      <c r="X61" s="57">
        <v>73.61</v>
      </c>
    </row>
    <row r="62" spans="7:24" ht="25.5">
      <c r="G62" s="2"/>
      <c r="H62" s="2"/>
      <c r="I62" s="42"/>
      <c r="J62" s="45" t="s">
        <v>213</v>
      </c>
      <c r="K62" s="21"/>
      <c r="S62" s="61"/>
      <c r="T62" s="33" t="s">
        <v>214</v>
      </c>
      <c r="U62" s="65" t="s">
        <v>139</v>
      </c>
      <c r="V62" s="61"/>
      <c r="W62" s="33" t="s">
        <v>214</v>
      </c>
      <c r="X62" s="65" t="s">
        <v>139</v>
      </c>
    </row>
    <row r="63" spans="7:24">
      <c r="G63" s="2"/>
      <c r="H63" s="2"/>
      <c r="I63" s="42"/>
      <c r="J63" s="35" t="s">
        <v>215</v>
      </c>
      <c r="K63" s="14"/>
      <c r="S63" s="61"/>
      <c r="T63" s="33" t="s">
        <v>216</v>
      </c>
      <c r="U63" s="57">
        <v>47.32</v>
      </c>
      <c r="V63" s="61"/>
      <c r="W63" s="33" t="s">
        <v>216</v>
      </c>
      <c r="X63" s="57">
        <v>47.32</v>
      </c>
    </row>
    <row r="64" spans="7:24">
      <c r="G64" s="2"/>
      <c r="H64" s="2"/>
      <c r="I64" s="42"/>
      <c r="J64" s="35" t="s">
        <v>217</v>
      </c>
      <c r="K64" s="14"/>
      <c r="S64" s="61"/>
      <c r="T64" s="33" t="s">
        <v>218</v>
      </c>
      <c r="U64" s="57">
        <v>73.61</v>
      </c>
      <c r="V64" s="61"/>
      <c r="W64" s="33" t="s">
        <v>218</v>
      </c>
      <c r="X64" s="57">
        <v>73.61</v>
      </c>
    </row>
    <row r="65" spans="7:24">
      <c r="G65" s="2"/>
      <c r="H65" s="2"/>
      <c r="I65" s="42"/>
      <c r="J65" s="35" t="s">
        <v>219</v>
      </c>
      <c r="K65" s="14"/>
      <c r="S65" s="61"/>
      <c r="T65" s="69"/>
      <c r="U65" s="65" t="s">
        <v>139</v>
      </c>
      <c r="V65" s="61"/>
      <c r="W65" s="69"/>
      <c r="X65" s="65" t="s">
        <v>139</v>
      </c>
    </row>
    <row r="66" spans="7:24">
      <c r="G66" s="2"/>
      <c r="H66" s="2"/>
      <c r="I66" s="42"/>
      <c r="J66" s="43" t="s">
        <v>220</v>
      </c>
      <c r="K66" s="21"/>
      <c r="S66" s="61"/>
      <c r="T66" s="70" t="s">
        <v>221</v>
      </c>
      <c r="U66" s="61"/>
      <c r="V66" s="61"/>
      <c r="W66" s="70" t="s">
        <v>221</v>
      </c>
      <c r="X66" s="61"/>
    </row>
    <row r="67" spans="7:24">
      <c r="G67" s="2"/>
      <c r="H67" s="2"/>
      <c r="I67" s="42"/>
      <c r="J67" s="43" t="s">
        <v>222</v>
      </c>
      <c r="K67" s="21"/>
      <c r="S67" s="61"/>
      <c r="T67" s="70" t="s">
        <v>223</v>
      </c>
      <c r="U67" s="60">
        <v>103.1</v>
      </c>
      <c r="V67" s="61"/>
      <c r="W67" s="70" t="s">
        <v>223</v>
      </c>
      <c r="X67" s="60">
        <v>103.1</v>
      </c>
    </row>
    <row r="68" spans="7:24">
      <c r="G68" s="2"/>
      <c r="H68" s="2"/>
      <c r="I68" s="42"/>
      <c r="J68" s="16" t="s">
        <v>224</v>
      </c>
      <c r="K68" s="14"/>
      <c r="S68" s="61"/>
      <c r="T68" s="70" t="s">
        <v>225</v>
      </c>
      <c r="U68" s="60">
        <v>2.63</v>
      </c>
      <c r="V68" s="61"/>
      <c r="W68" s="70" t="s">
        <v>225</v>
      </c>
      <c r="X68" s="60">
        <v>2.63</v>
      </c>
    </row>
    <row r="69" spans="7:24">
      <c r="G69" s="2"/>
      <c r="H69" s="2"/>
      <c r="I69" s="42"/>
      <c r="J69" s="15" t="s">
        <v>226</v>
      </c>
      <c r="K69" s="14"/>
      <c r="S69" s="61"/>
      <c r="T69" s="33" t="s">
        <v>138</v>
      </c>
      <c r="U69" s="60">
        <v>4.2299999999999995</v>
      </c>
      <c r="V69" s="61"/>
      <c r="W69" s="33" t="s">
        <v>138</v>
      </c>
      <c r="X69" s="60">
        <v>4.2299999999999995</v>
      </c>
    </row>
    <row r="70" spans="7:24">
      <c r="G70" s="2"/>
      <c r="H70" s="2"/>
      <c r="I70" s="42"/>
      <c r="J70" s="40" t="s">
        <v>227</v>
      </c>
      <c r="K70" s="14"/>
      <c r="S70" s="61"/>
      <c r="T70" s="33" t="s">
        <v>142</v>
      </c>
      <c r="U70" s="57">
        <v>6.3400000000000007</v>
      </c>
      <c r="V70" s="61"/>
      <c r="W70" s="33" t="s">
        <v>142</v>
      </c>
      <c r="X70" s="57">
        <v>6.3400000000000007</v>
      </c>
    </row>
    <row r="71" spans="7:24">
      <c r="G71" s="2"/>
      <c r="H71" s="2"/>
      <c r="I71" s="42"/>
      <c r="J71" s="15" t="s">
        <v>228</v>
      </c>
      <c r="K71" s="14"/>
      <c r="S71" s="61"/>
      <c r="T71" s="33" t="s">
        <v>145</v>
      </c>
      <c r="U71" s="57">
        <v>7.29</v>
      </c>
      <c r="V71" s="61"/>
      <c r="W71" s="33" t="s">
        <v>145</v>
      </c>
      <c r="X71" s="57">
        <v>7.29</v>
      </c>
    </row>
    <row r="72" spans="7:24">
      <c r="G72" s="2"/>
      <c r="H72" s="2"/>
      <c r="I72" s="42"/>
      <c r="J72" s="35" t="s">
        <v>229</v>
      </c>
      <c r="K72" s="14"/>
      <c r="S72" s="61"/>
      <c r="T72" s="33" t="s">
        <v>148</v>
      </c>
      <c r="U72" s="57">
        <v>6.3400000000000007</v>
      </c>
      <c r="V72" s="61"/>
      <c r="W72" s="33" t="s">
        <v>148</v>
      </c>
      <c r="X72" s="57">
        <v>6.3400000000000007</v>
      </c>
    </row>
    <row r="73" spans="7:24">
      <c r="G73" s="2"/>
      <c r="H73" s="2"/>
      <c r="I73" s="42"/>
      <c r="J73" s="40" t="s">
        <v>230</v>
      </c>
      <c r="K73" s="14"/>
      <c r="S73" s="61"/>
      <c r="T73" s="33"/>
      <c r="U73" s="57">
        <v>7.29</v>
      </c>
      <c r="V73" s="61"/>
      <c r="W73" s="33"/>
      <c r="X73" s="57">
        <v>7.29</v>
      </c>
    </row>
    <row r="74" spans="7:24">
      <c r="G74" s="2"/>
      <c r="H74" s="2"/>
      <c r="I74" s="42"/>
      <c r="J74" s="35" t="s">
        <v>231</v>
      </c>
      <c r="K74" s="14"/>
      <c r="S74" s="61"/>
      <c r="T74" s="33"/>
      <c r="U74" s="57"/>
      <c r="V74" s="61"/>
      <c r="W74" s="33"/>
      <c r="X74" s="57"/>
    </row>
    <row r="75" spans="7:24">
      <c r="G75" s="2"/>
      <c r="H75" s="2"/>
      <c r="I75" s="42"/>
      <c r="J75" s="40" t="s">
        <v>232</v>
      </c>
      <c r="K75" s="14"/>
      <c r="S75" s="61"/>
      <c r="T75" s="33" t="s">
        <v>233</v>
      </c>
      <c r="U75" s="57"/>
      <c r="V75" s="61"/>
      <c r="W75" s="33" t="s">
        <v>233</v>
      </c>
      <c r="X75" s="57"/>
    </row>
    <row r="76" spans="7:24">
      <c r="G76" s="2"/>
      <c r="H76" s="2"/>
      <c r="I76" s="42"/>
      <c r="J76" s="35" t="s">
        <v>234</v>
      </c>
      <c r="K76" s="14"/>
      <c r="S76" s="61"/>
      <c r="T76" s="33" t="s">
        <v>235</v>
      </c>
      <c r="U76" s="57">
        <v>6.86</v>
      </c>
      <c r="V76" s="61"/>
      <c r="W76" s="33" t="s">
        <v>235</v>
      </c>
      <c r="X76" s="57">
        <v>6.86</v>
      </c>
    </row>
    <row r="77" spans="7:24">
      <c r="G77" s="2"/>
      <c r="H77" s="2"/>
      <c r="I77" s="42"/>
      <c r="J77" s="15" t="s">
        <v>236</v>
      </c>
      <c r="K77" s="14"/>
      <c r="S77" s="61"/>
      <c r="T77" s="61"/>
      <c r="U77" s="57">
        <v>6.86</v>
      </c>
      <c r="V77" s="61"/>
      <c r="W77" s="61"/>
      <c r="X77" s="57">
        <v>6.86</v>
      </c>
    </row>
    <row r="78" spans="7:24">
      <c r="G78" s="2"/>
      <c r="H78" s="2"/>
      <c r="I78" s="42"/>
      <c r="J78" s="40" t="s">
        <v>237</v>
      </c>
      <c r="K78" s="14"/>
    </row>
    <row r="79" spans="7:24">
      <c r="G79" s="2"/>
      <c r="H79" s="2"/>
      <c r="I79" s="42"/>
      <c r="J79" s="15" t="s">
        <v>237</v>
      </c>
      <c r="K79" s="14"/>
    </row>
    <row r="80" spans="7:24">
      <c r="G80" s="2"/>
      <c r="H80" s="2"/>
      <c r="I80" s="42"/>
      <c r="J80" s="35" t="s">
        <v>238</v>
      </c>
      <c r="K80" s="14"/>
    </row>
    <row r="81" spans="7:11">
      <c r="G81" s="2"/>
      <c r="H81" s="2"/>
      <c r="I81" s="42"/>
      <c r="J81" s="15" t="s">
        <v>239</v>
      </c>
      <c r="K81" s="14"/>
    </row>
    <row r="82" spans="7:11">
      <c r="G82" s="2"/>
      <c r="H82" s="2"/>
      <c r="I82" s="42"/>
      <c r="J82" s="40" t="s">
        <v>240</v>
      </c>
      <c r="K82" s="14"/>
    </row>
    <row r="83" spans="7:11">
      <c r="G83" s="2"/>
      <c r="H83" s="2"/>
      <c r="I83" s="42"/>
      <c r="J83" s="15" t="s">
        <v>241</v>
      </c>
      <c r="K83" s="14"/>
    </row>
    <row r="84" spans="7:11">
      <c r="G84" s="2"/>
      <c r="H84" s="2"/>
      <c r="I84" s="42"/>
      <c r="J84" s="35" t="s">
        <v>242</v>
      </c>
      <c r="K84" s="14"/>
    </row>
    <row r="85" spans="7:11">
      <c r="G85" s="2"/>
      <c r="H85" s="2"/>
      <c r="I85" s="42"/>
      <c r="J85" s="15" t="s">
        <v>243</v>
      </c>
      <c r="K85" s="14"/>
    </row>
    <row r="86" spans="7:11">
      <c r="G86" s="2"/>
      <c r="H86" s="2"/>
      <c r="I86" s="42"/>
      <c r="J86" s="40" t="s">
        <v>244</v>
      </c>
      <c r="K86" s="14"/>
    </row>
    <row r="87" spans="7:11">
      <c r="G87" s="2"/>
      <c r="H87" s="2"/>
      <c r="I87" s="42"/>
      <c r="J87" s="15" t="s">
        <v>245</v>
      </c>
      <c r="K87" s="14"/>
    </row>
    <row r="88" spans="7:11">
      <c r="G88" s="2"/>
      <c r="H88" s="2"/>
      <c r="I88" s="42"/>
      <c r="J88" s="35" t="s">
        <v>246</v>
      </c>
      <c r="K88" s="14"/>
    </row>
    <row r="89" spans="7:11">
      <c r="G89" s="2"/>
      <c r="H89" s="2"/>
      <c r="I89" s="42"/>
      <c r="J89" s="15" t="s">
        <v>247</v>
      </c>
      <c r="K89" s="14"/>
    </row>
    <row r="90" spans="7:11">
      <c r="G90" s="2"/>
      <c r="H90" s="2"/>
      <c r="I90" s="42"/>
      <c r="J90" s="40" t="s">
        <v>248</v>
      </c>
      <c r="K90" s="14"/>
    </row>
    <row r="91" spans="7:11">
      <c r="G91" s="2"/>
      <c r="H91" s="2"/>
      <c r="I91" s="42"/>
      <c r="J91" s="15" t="s">
        <v>249</v>
      </c>
      <c r="K91" s="14"/>
    </row>
    <row r="92" spans="7:11">
      <c r="G92" s="2"/>
      <c r="H92" s="2"/>
      <c r="I92" s="42"/>
      <c r="J92" s="35" t="s">
        <v>250</v>
      </c>
      <c r="K92" s="14"/>
    </row>
    <row r="93" spans="7:11">
      <c r="G93" s="2"/>
      <c r="H93" s="2"/>
      <c r="I93" s="42"/>
      <c r="J93" s="15" t="s">
        <v>251</v>
      </c>
      <c r="K93" s="14"/>
    </row>
    <row r="94" spans="7:11">
      <c r="G94" s="2"/>
      <c r="H94" s="2"/>
      <c r="I94" s="42"/>
      <c r="J94" s="40" t="s">
        <v>252</v>
      </c>
      <c r="K94" s="14"/>
    </row>
    <row r="95" spans="7:11">
      <c r="G95" s="2"/>
      <c r="H95" s="2"/>
      <c r="I95" s="42"/>
      <c r="J95" s="15" t="s">
        <v>253</v>
      </c>
      <c r="K95" s="14"/>
    </row>
    <row r="96" spans="7:11">
      <c r="G96" s="2"/>
      <c r="H96" s="2"/>
      <c r="I96" s="42"/>
      <c r="J96" s="35" t="s">
        <v>254</v>
      </c>
      <c r="K96" s="14"/>
    </row>
    <row r="97" spans="7:11">
      <c r="G97" s="2"/>
      <c r="H97" s="2"/>
      <c r="I97" s="42"/>
      <c r="J97" s="15" t="s">
        <v>255</v>
      </c>
      <c r="K97" s="14"/>
    </row>
    <row r="98" spans="7:11">
      <c r="G98" s="2"/>
      <c r="H98" s="2"/>
      <c r="I98" s="42"/>
      <c r="J98" s="40" t="s">
        <v>256</v>
      </c>
      <c r="K98" s="14"/>
    </row>
    <row r="99" spans="7:11">
      <c r="G99" s="2"/>
      <c r="H99" s="2"/>
      <c r="I99" s="42"/>
      <c r="J99" s="15" t="s">
        <v>257</v>
      </c>
      <c r="K99" s="14"/>
    </row>
    <row r="100" spans="7:11">
      <c r="G100" s="2"/>
      <c r="H100" s="2"/>
      <c r="I100" s="42"/>
      <c r="J100" s="35" t="s">
        <v>258</v>
      </c>
      <c r="K100" s="14"/>
    </row>
    <row r="101" spans="7:11">
      <c r="G101" s="2"/>
      <c r="H101" s="2"/>
      <c r="I101" s="42"/>
      <c r="J101" s="15" t="s">
        <v>259</v>
      </c>
      <c r="K101" s="14"/>
    </row>
    <row r="102" spans="7:11">
      <c r="G102" s="2"/>
      <c r="H102" s="2"/>
      <c r="I102" s="42"/>
      <c r="J102" s="40" t="s">
        <v>260</v>
      </c>
      <c r="K102" s="14"/>
    </row>
    <row r="103" spans="7:11">
      <c r="G103" s="2"/>
      <c r="H103" s="2"/>
      <c r="I103" s="42"/>
      <c r="J103" s="15" t="s">
        <v>261</v>
      </c>
      <c r="K103" s="14"/>
    </row>
    <row r="104" spans="7:11">
      <c r="G104" s="2"/>
      <c r="H104" s="2"/>
      <c r="I104" s="42"/>
      <c r="J104" s="43" t="s">
        <v>58</v>
      </c>
      <c r="K104" s="21"/>
    </row>
    <row r="105" spans="7:11">
      <c r="G105" s="2"/>
      <c r="H105" s="2"/>
      <c r="I105" s="42"/>
      <c r="J105" s="45" t="s">
        <v>262</v>
      </c>
      <c r="K105" s="21"/>
    </row>
    <row r="106" spans="7:11">
      <c r="G106" s="2"/>
      <c r="H106" s="2"/>
      <c r="I106" s="42"/>
      <c r="J106" s="43" t="s">
        <v>58</v>
      </c>
      <c r="K106" s="21"/>
    </row>
    <row r="107" spans="7:11">
      <c r="G107" s="2"/>
      <c r="H107" s="2"/>
      <c r="I107" s="42"/>
      <c r="J107" s="45" t="s">
        <v>262</v>
      </c>
      <c r="K107" s="21"/>
    </row>
    <row r="108" spans="7:11">
      <c r="G108" s="2"/>
      <c r="H108" s="2"/>
      <c r="I108" s="42"/>
      <c r="J108" s="35" t="s">
        <v>263</v>
      </c>
      <c r="K108" s="14"/>
    </row>
    <row r="109" spans="7:11">
      <c r="G109" s="2"/>
      <c r="H109" s="2"/>
      <c r="I109" s="42"/>
      <c r="J109" s="15" t="s">
        <v>264</v>
      </c>
      <c r="K109" s="14"/>
    </row>
    <row r="110" spans="7:11">
      <c r="G110" s="2"/>
      <c r="H110" s="2"/>
      <c r="I110" s="42"/>
      <c r="J110" s="40" t="s">
        <v>265</v>
      </c>
      <c r="K110" s="14"/>
    </row>
    <row r="111" spans="7:11">
      <c r="G111" s="2"/>
      <c r="H111" s="2"/>
      <c r="I111" s="42"/>
      <c r="J111" s="15" t="s">
        <v>266</v>
      </c>
      <c r="K111" s="14"/>
    </row>
    <row r="112" spans="7:11">
      <c r="G112" s="2"/>
      <c r="H112" s="2"/>
      <c r="I112" s="42"/>
      <c r="J112" s="35" t="s">
        <v>267</v>
      </c>
      <c r="K112" s="14"/>
    </row>
    <row r="113" spans="7:11">
      <c r="G113" s="2"/>
      <c r="H113" s="2"/>
      <c r="I113" s="42"/>
      <c r="J113" s="15" t="s">
        <v>268</v>
      </c>
      <c r="K113" s="14"/>
    </row>
    <row r="114" spans="7:11">
      <c r="G114" s="2"/>
      <c r="H114" s="2"/>
      <c r="I114" s="42"/>
      <c r="J114" s="40" t="s">
        <v>269</v>
      </c>
      <c r="K114" s="14"/>
    </row>
    <row r="115" spans="7:11">
      <c r="G115" s="2"/>
      <c r="H115" s="2"/>
      <c r="I115" s="42"/>
      <c r="J115" s="15" t="s">
        <v>270</v>
      </c>
      <c r="K115" s="14"/>
    </row>
    <row r="116" spans="7:11">
      <c r="G116" s="2"/>
      <c r="H116" s="2"/>
      <c r="I116" s="42"/>
      <c r="J116" s="35" t="s">
        <v>271</v>
      </c>
      <c r="K116" s="14"/>
    </row>
    <row r="117" spans="7:11">
      <c r="G117" s="2"/>
      <c r="H117" s="2"/>
      <c r="I117" s="42"/>
      <c r="J117" s="15" t="s">
        <v>272</v>
      </c>
      <c r="K117" s="14"/>
    </row>
    <row r="118" spans="7:11">
      <c r="G118" s="2"/>
      <c r="H118" s="2"/>
      <c r="I118" s="42"/>
      <c r="J118" s="40" t="s">
        <v>273</v>
      </c>
      <c r="K118" s="14"/>
    </row>
    <row r="119" spans="7:11">
      <c r="G119" s="2"/>
      <c r="H119" s="2"/>
      <c r="I119" s="42"/>
      <c r="J119" s="15" t="s">
        <v>274</v>
      </c>
      <c r="K119" s="14"/>
    </row>
    <row r="120" spans="7:11">
      <c r="G120" s="2"/>
      <c r="H120" s="2"/>
      <c r="I120" s="42"/>
      <c r="J120" s="35" t="s">
        <v>275</v>
      </c>
      <c r="K120" s="14"/>
    </row>
    <row r="121" spans="7:11">
      <c r="G121" s="2"/>
      <c r="H121" s="2"/>
      <c r="I121" s="42"/>
      <c r="J121" s="15" t="s">
        <v>276</v>
      </c>
      <c r="K121" s="14"/>
    </row>
    <row r="122" spans="7:11">
      <c r="G122" s="2"/>
      <c r="H122" s="2"/>
      <c r="I122" s="42"/>
      <c r="J122" s="40" t="s">
        <v>277</v>
      </c>
      <c r="K122" s="14"/>
    </row>
    <row r="123" spans="7:11">
      <c r="G123" s="2"/>
      <c r="H123" s="2"/>
      <c r="I123" s="42"/>
      <c r="J123" s="15" t="s">
        <v>278</v>
      </c>
      <c r="K123" s="14"/>
    </row>
    <row r="124" spans="7:11">
      <c r="G124" s="2"/>
      <c r="H124" s="2"/>
      <c r="I124" s="42"/>
      <c r="J124" s="35" t="s">
        <v>279</v>
      </c>
      <c r="K124" s="14"/>
    </row>
    <row r="125" spans="7:11">
      <c r="G125" s="2"/>
      <c r="H125" s="2"/>
      <c r="I125" s="42"/>
      <c r="J125" s="15" t="s">
        <v>280</v>
      </c>
      <c r="K125" s="14"/>
    </row>
    <row r="126" spans="7:11">
      <c r="G126" s="2"/>
      <c r="H126" s="2"/>
      <c r="I126" s="42"/>
      <c r="J126" s="40" t="s">
        <v>281</v>
      </c>
      <c r="K126" s="14"/>
    </row>
    <row r="127" spans="7:11">
      <c r="G127" s="2"/>
      <c r="H127" s="2"/>
      <c r="I127" s="42"/>
      <c r="J127" s="15" t="s">
        <v>282</v>
      </c>
      <c r="K127" s="14"/>
    </row>
    <row r="128" spans="7:11">
      <c r="G128" s="2"/>
      <c r="H128" s="2"/>
      <c r="I128" s="42"/>
      <c r="J128" s="35" t="s">
        <v>283</v>
      </c>
      <c r="K128" s="14"/>
    </row>
    <row r="129" spans="7:11">
      <c r="G129" s="2"/>
      <c r="H129" s="2"/>
      <c r="I129" s="42"/>
      <c r="J129" s="15" t="s">
        <v>284</v>
      </c>
      <c r="K129" s="14"/>
    </row>
    <row r="130" spans="7:11">
      <c r="G130" s="2"/>
      <c r="H130" s="2"/>
      <c r="I130" s="42"/>
      <c r="J130" s="40" t="s">
        <v>285</v>
      </c>
      <c r="K130" s="14"/>
    </row>
    <row r="131" spans="7:11">
      <c r="G131" s="2"/>
      <c r="H131" s="2"/>
      <c r="I131" s="42"/>
      <c r="J131" s="15" t="s">
        <v>286</v>
      </c>
      <c r="K131" s="14"/>
    </row>
    <row r="132" spans="7:11">
      <c r="G132" s="2"/>
      <c r="H132" s="2"/>
      <c r="I132" s="42"/>
      <c r="J132" s="35" t="s">
        <v>287</v>
      </c>
      <c r="K132" s="14"/>
    </row>
    <row r="133" spans="7:11">
      <c r="G133" s="2"/>
      <c r="H133" s="2"/>
      <c r="I133" s="42"/>
      <c r="J133" s="15" t="s">
        <v>288</v>
      </c>
      <c r="K133" s="14"/>
    </row>
    <row r="134" spans="7:11">
      <c r="G134" s="2"/>
      <c r="H134" s="2"/>
      <c r="I134" s="42"/>
      <c r="J134" s="40" t="s">
        <v>289</v>
      </c>
      <c r="K134" s="14"/>
    </row>
    <row r="135" spans="7:11">
      <c r="G135" s="2"/>
      <c r="H135" s="2"/>
      <c r="I135" s="42"/>
      <c r="J135" s="15" t="s">
        <v>290</v>
      </c>
      <c r="K135" s="14"/>
    </row>
    <row r="136" spans="7:11">
      <c r="G136" s="2"/>
      <c r="H136" s="2"/>
      <c r="I136" s="42"/>
      <c r="J136" s="35" t="s">
        <v>291</v>
      </c>
      <c r="K136" s="14"/>
    </row>
    <row r="137" spans="7:11">
      <c r="G137" s="2"/>
      <c r="H137" s="2"/>
      <c r="I137" s="42"/>
      <c r="J137" s="15" t="s">
        <v>292</v>
      </c>
      <c r="K137" s="14"/>
    </row>
    <row r="138" spans="7:11">
      <c r="G138" s="2"/>
      <c r="H138" s="2"/>
      <c r="I138" s="42"/>
      <c r="J138" s="40" t="s">
        <v>293</v>
      </c>
      <c r="K138" s="14"/>
    </row>
    <row r="139" spans="7:11">
      <c r="G139" s="2"/>
      <c r="H139" s="2"/>
      <c r="I139" s="42"/>
      <c r="J139" s="15" t="s">
        <v>294</v>
      </c>
      <c r="K139" s="14"/>
    </row>
    <row r="140" spans="7:11">
      <c r="G140" s="2"/>
      <c r="H140" s="2"/>
      <c r="I140" s="42"/>
      <c r="J140" s="35" t="s">
        <v>295</v>
      </c>
      <c r="K140" s="14"/>
    </row>
    <row r="141" spans="7:11">
      <c r="G141" s="2"/>
      <c r="H141" s="2"/>
      <c r="I141" s="42"/>
      <c r="J141" s="15" t="s">
        <v>296</v>
      </c>
      <c r="K141" s="14"/>
    </row>
    <row r="142" spans="7:11">
      <c r="G142" s="2"/>
      <c r="H142" s="2"/>
      <c r="I142" s="42"/>
      <c r="J142" s="40" t="s">
        <v>297</v>
      </c>
      <c r="K142" s="14"/>
    </row>
    <row r="143" spans="7:11">
      <c r="G143" s="2"/>
      <c r="H143" s="2"/>
      <c r="I143" s="42"/>
      <c r="J143" s="15" t="s">
        <v>298</v>
      </c>
      <c r="K143" s="14"/>
    </row>
    <row r="144" spans="7:11">
      <c r="G144" s="2"/>
      <c r="H144" s="2"/>
      <c r="I144" s="42"/>
      <c r="J144" s="47" t="s">
        <v>299</v>
      </c>
      <c r="K144" s="22"/>
    </row>
    <row r="145" spans="7:11">
      <c r="G145" s="2"/>
      <c r="H145" s="2"/>
      <c r="I145" s="42"/>
      <c r="J145" s="47" t="s">
        <v>300</v>
      </c>
      <c r="K145" s="22"/>
    </row>
    <row r="146" spans="7:11">
      <c r="G146" s="2"/>
      <c r="H146" s="2"/>
      <c r="I146" s="42"/>
      <c r="J146" s="47" t="s">
        <v>301</v>
      </c>
      <c r="K146" s="22"/>
    </row>
    <row r="147" spans="7:11">
      <c r="G147" s="2"/>
      <c r="H147" s="2"/>
      <c r="I147" s="42"/>
      <c r="J147" s="47" t="s">
        <v>302</v>
      </c>
      <c r="K147" s="22"/>
    </row>
    <row r="148" spans="7:11">
      <c r="G148" s="2"/>
      <c r="H148" s="2"/>
      <c r="I148" s="42"/>
      <c r="J148" s="47" t="s">
        <v>303</v>
      </c>
      <c r="K148" s="22"/>
    </row>
    <row r="149" spans="7:11">
      <c r="G149" s="2"/>
      <c r="H149" s="2"/>
      <c r="I149" s="42"/>
      <c r="J149" s="47" t="s">
        <v>304</v>
      </c>
      <c r="K149" s="22"/>
    </row>
    <row r="150" spans="7:11">
      <c r="G150" s="2"/>
      <c r="H150" s="2"/>
      <c r="I150" s="42"/>
      <c r="J150" s="35" t="s">
        <v>305</v>
      </c>
      <c r="K150" s="14"/>
    </row>
    <row r="151" spans="7:11">
      <c r="G151" s="2"/>
      <c r="H151" s="2"/>
      <c r="I151" s="42"/>
      <c r="J151" s="35" t="s">
        <v>306</v>
      </c>
      <c r="K151" s="14"/>
    </row>
    <row r="152" spans="7:11">
      <c r="G152" s="2"/>
      <c r="H152" s="2"/>
      <c r="I152" s="42"/>
      <c r="J152" s="16" t="s">
        <v>307</v>
      </c>
      <c r="K152" s="14"/>
    </row>
    <row r="153" spans="7:11">
      <c r="G153" s="2"/>
      <c r="H153" s="2"/>
      <c r="I153" s="42"/>
      <c r="J153" s="35" t="s">
        <v>308</v>
      </c>
      <c r="K153" s="14"/>
    </row>
    <row r="154" spans="7:11">
      <c r="G154" s="2"/>
      <c r="H154" s="2"/>
      <c r="I154" s="42"/>
      <c r="J154" s="43" t="s">
        <v>309</v>
      </c>
      <c r="K154" s="21"/>
    </row>
    <row r="155" spans="7:11">
      <c r="G155" s="2"/>
      <c r="H155" s="2"/>
      <c r="I155" s="42"/>
      <c r="J155" s="44" t="s">
        <v>310</v>
      </c>
      <c r="K155" s="21"/>
    </row>
    <row r="156" spans="7:11">
      <c r="G156" s="2"/>
      <c r="H156" s="2"/>
      <c r="I156" s="42"/>
      <c r="J156" s="35" t="s">
        <v>311</v>
      </c>
      <c r="K156" s="14"/>
    </row>
    <row r="157" spans="7:11">
      <c r="G157" s="2"/>
      <c r="H157" s="2"/>
      <c r="I157" s="42"/>
      <c r="J157" s="15" t="s">
        <v>312</v>
      </c>
      <c r="K157" s="14"/>
    </row>
    <row r="158" spans="7:11">
      <c r="G158" s="2"/>
      <c r="H158" s="2"/>
      <c r="I158" s="42"/>
      <c r="J158" s="35" t="s">
        <v>313</v>
      </c>
      <c r="K158" s="14"/>
    </row>
    <row r="159" spans="7:11">
      <c r="G159" s="2"/>
      <c r="H159" s="2"/>
      <c r="I159" s="42"/>
      <c r="J159" s="48" t="s">
        <v>314</v>
      </c>
      <c r="K159" s="21"/>
    </row>
    <row r="160" spans="7:11">
      <c r="G160" s="2"/>
      <c r="H160" s="2"/>
      <c r="I160" s="42"/>
      <c r="J160" s="35" t="s">
        <v>315</v>
      </c>
      <c r="K160" s="14"/>
    </row>
    <row r="161" spans="7:11">
      <c r="G161" s="2"/>
      <c r="H161" s="2"/>
      <c r="I161" s="42"/>
      <c r="J161" s="35" t="s">
        <v>316</v>
      </c>
      <c r="K161" s="14"/>
    </row>
    <row r="162" spans="7:11" ht="25.5">
      <c r="G162" s="2"/>
      <c r="H162" s="2"/>
      <c r="I162" s="42"/>
      <c r="J162" s="43" t="s">
        <v>317</v>
      </c>
      <c r="K162" s="21"/>
    </row>
    <row r="163" spans="7:11" ht="25.5">
      <c r="G163" s="2"/>
      <c r="H163" s="2"/>
      <c r="I163" s="42"/>
      <c r="J163" s="44" t="s">
        <v>318</v>
      </c>
      <c r="K163" s="21"/>
    </row>
    <row r="164" spans="7:11" ht="25.5">
      <c r="I164" s="17" t="s">
        <v>319</v>
      </c>
      <c r="J164" s="45" t="s">
        <v>320</v>
      </c>
      <c r="K164" s="21"/>
    </row>
    <row r="165" spans="7:11" ht="25.5">
      <c r="I165" s="18" t="s">
        <v>321</v>
      </c>
      <c r="J165" s="44" t="s">
        <v>322</v>
      </c>
      <c r="K165" s="21"/>
    </row>
    <row r="166" spans="7:11">
      <c r="I166" s="20" t="s">
        <v>323</v>
      </c>
    </row>
    <row r="167" spans="7:11">
      <c r="J167" s="49" t="s">
        <v>324</v>
      </c>
      <c r="K167" s="51" t="s">
        <v>325</v>
      </c>
    </row>
    <row r="168" spans="7:11">
      <c r="J168" s="19" t="s">
        <v>96</v>
      </c>
      <c r="K168" s="24"/>
    </row>
    <row r="169" spans="7:11">
      <c r="J169" s="50" t="s">
        <v>35</v>
      </c>
      <c r="K169" s="52">
        <v>2</v>
      </c>
    </row>
  </sheetData>
  <mergeCells count="3">
    <mergeCell ref="T6:U6"/>
    <mergeCell ref="W6:X6"/>
    <mergeCell ref="Y6:Z6"/>
  </mergeCells>
  <printOptions verticalCentered="1"/>
  <pageMargins left="0.25" right="0.25" top="0.5" bottom="0.5" header="0.3" footer="0.3"/>
  <pageSetup scale="78" fitToHeight="2" orientation="landscape" horizontalDpi="90" verticalDpi="90" r:id="rId1"/>
  <headerFooter>
    <oddHeader>&amp;LState of NH, DHHS, DLTSS, BDS&amp;C&amp;A&amp;RBDS</oddHeader>
    <oddFooter xml:space="preserve">&amp;L&amp;F&amp;C&amp;P of &amp;N&amp;R&amp;D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3:C11"/>
  <sheetViews>
    <sheetView workbookViewId="0">
      <selection activeCell="L11" sqref="L11"/>
    </sheetView>
  </sheetViews>
  <sheetFormatPr defaultRowHeight="15"/>
  <sheetData>
    <row r="3" spans="2:3">
      <c r="B3" t="s">
        <v>326</v>
      </c>
    </row>
    <row r="4" spans="2:3">
      <c r="B4">
        <v>1</v>
      </c>
      <c r="C4" t="s">
        <v>327</v>
      </c>
    </row>
    <row r="5" spans="2:3">
      <c r="B5">
        <v>2</v>
      </c>
      <c r="C5" t="s">
        <v>328</v>
      </c>
    </row>
    <row r="6" spans="2:3">
      <c r="B6">
        <v>3</v>
      </c>
      <c r="C6" t="s">
        <v>329</v>
      </c>
    </row>
    <row r="7" spans="2:3">
      <c r="B7">
        <v>4</v>
      </c>
      <c r="C7" t="s">
        <v>330</v>
      </c>
    </row>
    <row r="8" spans="2:3">
      <c r="B8">
        <v>5</v>
      </c>
      <c r="C8" t="s">
        <v>331</v>
      </c>
    </row>
    <row r="9" spans="2:3">
      <c r="B9" t="s">
        <v>332</v>
      </c>
    </row>
    <row r="10" spans="2:3">
      <c r="B10">
        <v>1</v>
      </c>
      <c r="C10" t="s">
        <v>333</v>
      </c>
    </row>
    <row r="11" spans="2:3">
      <c r="B11">
        <v>2</v>
      </c>
      <c r="C11" t="s">
        <v>334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249977111117893"/>
  </sheetPr>
  <dimension ref="B1:M57"/>
  <sheetViews>
    <sheetView showGridLines="0" tabSelected="1" zoomScaleNormal="100" workbookViewId="0">
      <selection activeCell="D31" sqref="D31"/>
    </sheetView>
  </sheetViews>
  <sheetFormatPr defaultRowHeight="12.75"/>
  <cols>
    <col min="1" max="1" width="3.140625" style="126" customWidth="1"/>
    <col min="2" max="2" width="126" style="126" customWidth="1"/>
    <col min="3" max="16384" width="9.140625" style="126"/>
  </cols>
  <sheetData>
    <row r="1" spans="2:13" ht="18.75">
      <c r="B1" s="136" t="s">
        <v>399</v>
      </c>
      <c r="C1" s="135"/>
      <c r="D1" s="135"/>
      <c r="E1" s="135"/>
      <c r="F1" s="135"/>
      <c r="G1" s="135"/>
      <c r="H1" s="135"/>
      <c r="I1" s="135"/>
      <c r="J1" s="135"/>
      <c r="K1" s="135"/>
      <c r="L1" s="135"/>
      <c r="M1" s="135"/>
    </row>
    <row r="2" spans="2:13" ht="246" thickBot="1">
      <c r="B2" s="217" t="s">
        <v>466</v>
      </c>
    </row>
    <row r="3" spans="2:13" ht="18.75">
      <c r="B3" s="133" t="s">
        <v>363</v>
      </c>
    </row>
    <row r="4" spans="2:13" ht="16.5" customHeight="1">
      <c r="B4" s="132" t="s">
        <v>465</v>
      </c>
    </row>
    <row r="5" spans="2:13" ht="15">
      <c r="B5" s="132" t="s">
        <v>398</v>
      </c>
    </row>
    <row r="6" spans="2:13" ht="14.25" customHeight="1">
      <c r="B6" s="132" t="s">
        <v>397</v>
      </c>
    </row>
    <row r="7" spans="2:13" ht="15">
      <c r="B7" s="132" t="s">
        <v>396</v>
      </c>
    </row>
    <row r="8" spans="2:13" ht="15">
      <c r="B8" s="132" t="s">
        <v>403</v>
      </c>
    </row>
    <row r="9" spans="2:13" ht="15">
      <c r="B9" s="132" t="s">
        <v>395</v>
      </c>
    </row>
    <row r="10" spans="2:13" ht="15">
      <c r="B10" s="132" t="s">
        <v>394</v>
      </c>
    </row>
    <row r="11" spans="2:13" ht="15">
      <c r="B11" s="132" t="s">
        <v>393</v>
      </c>
    </row>
    <row r="12" spans="2:13" ht="15">
      <c r="B12" s="132" t="s">
        <v>392</v>
      </c>
    </row>
    <row r="13" spans="2:13" ht="15">
      <c r="B13" s="132" t="s">
        <v>391</v>
      </c>
    </row>
    <row r="14" spans="2:13" ht="27.75">
      <c r="B14" s="132" t="s">
        <v>467</v>
      </c>
    </row>
    <row r="15" spans="2:13">
      <c r="B15" s="134" t="s">
        <v>390</v>
      </c>
    </row>
    <row r="16" spans="2:13" ht="70.5" customHeight="1" thickBot="1">
      <c r="B16" s="134" t="s">
        <v>408</v>
      </c>
    </row>
    <row r="17" spans="2:2" ht="18.75">
      <c r="B17" s="133" t="s">
        <v>377</v>
      </c>
    </row>
    <row r="18" spans="2:2" ht="15">
      <c r="B18" s="132" t="s">
        <v>468</v>
      </c>
    </row>
    <row r="19" spans="2:2" ht="45">
      <c r="B19" s="132" t="s">
        <v>469</v>
      </c>
    </row>
    <row r="20" spans="2:2" ht="45">
      <c r="B20" s="132" t="s">
        <v>389</v>
      </c>
    </row>
    <row r="21" spans="2:2" ht="45">
      <c r="B21" s="132" t="s">
        <v>402</v>
      </c>
    </row>
    <row r="22" spans="2:2" ht="30">
      <c r="B22" s="132" t="s">
        <v>442</v>
      </c>
    </row>
    <row r="23" spans="2:2" ht="45">
      <c r="B23" s="132" t="s">
        <v>416</v>
      </c>
    </row>
    <row r="24" spans="2:2" ht="30">
      <c r="B24" s="132" t="s">
        <v>388</v>
      </c>
    </row>
    <row r="25" spans="2:2" ht="15">
      <c r="B25" s="132" t="s">
        <v>387</v>
      </c>
    </row>
    <row r="26" spans="2:2" ht="15">
      <c r="B26" s="132" t="s">
        <v>386</v>
      </c>
    </row>
    <row r="27" spans="2:2" ht="20.25" customHeight="1">
      <c r="B27" s="132" t="s">
        <v>414</v>
      </c>
    </row>
    <row r="28" spans="2:2" ht="26.25" customHeight="1">
      <c r="B28" s="132" t="s">
        <v>415</v>
      </c>
    </row>
    <row r="29" spans="2:2" ht="17.25" customHeight="1" thickBot="1">
      <c r="B29" s="145" t="s">
        <v>405</v>
      </c>
    </row>
    <row r="30" spans="2:2" ht="18.75">
      <c r="B30" s="131" t="s">
        <v>401</v>
      </c>
    </row>
    <row r="31" spans="2:2" ht="25.5">
      <c r="B31" s="130" t="s">
        <v>385</v>
      </c>
    </row>
    <row r="32" spans="2:2" ht="45">
      <c r="B32" s="137" t="s">
        <v>471</v>
      </c>
    </row>
    <row r="33" spans="2:2" ht="45">
      <c r="B33" s="129" t="s">
        <v>384</v>
      </c>
    </row>
    <row r="34" spans="2:2" ht="18.75">
      <c r="B34" s="128" t="s">
        <v>470</v>
      </c>
    </row>
    <row r="35" spans="2:2" ht="26.25" thickBot="1">
      <c r="B35" s="218" t="s">
        <v>472</v>
      </c>
    </row>
    <row r="36" spans="2:2">
      <c r="B36" s="127"/>
    </row>
    <row r="37" spans="2:2">
      <c r="B37" s="127"/>
    </row>
    <row r="38" spans="2:2">
      <c r="B38" s="127"/>
    </row>
    <row r="39" spans="2:2">
      <c r="B39" s="127"/>
    </row>
    <row r="40" spans="2:2">
      <c r="B40" s="127"/>
    </row>
    <row r="41" spans="2:2">
      <c r="B41" s="127"/>
    </row>
    <row r="42" spans="2:2">
      <c r="B42" s="127"/>
    </row>
    <row r="43" spans="2:2">
      <c r="B43" s="127"/>
    </row>
    <row r="44" spans="2:2">
      <c r="B44" s="127"/>
    </row>
    <row r="45" spans="2:2">
      <c r="B45" s="127"/>
    </row>
    <row r="46" spans="2:2">
      <c r="B46" s="127"/>
    </row>
    <row r="47" spans="2:2">
      <c r="B47" s="127"/>
    </row>
    <row r="48" spans="2:2">
      <c r="B48" s="127"/>
    </row>
    <row r="49" spans="2:2">
      <c r="B49" s="127"/>
    </row>
    <row r="50" spans="2:2">
      <c r="B50" s="127"/>
    </row>
    <row r="51" spans="2:2">
      <c r="B51" s="127"/>
    </row>
    <row r="52" spans="2:2">
      <c r="B52" s="127"/>
    </row>
    <row r="53" spans="2:2">
      <c r="B53" s="127"/>
    </row>
    <row r="54" spans="2:2">
      <c r="B54" s="127"/>
    </row>
    <row r="55" spans="2:2">
      <c r="B55" s="127"/>
    </row>
    <row r="56" spans="2:2">
      <c r="B56" s="127"/>
    </row>
    <row r="57" spans="2:2">
      <c r="B57" s="127"/>
    </row>
  </sheetData>
  <sheetProtection algorithmName="SHA-512" hashValue="GU8m5ZIHH4VqyUFQX5n9JFQXB4j7JMjKkgqInfxDngraTBx5+EiPPxkeyR7HA6+UI0IHzgP3Gyym87oMXwigPw==" saltValue="ZE5AYzVtx5iMw9OJV5uzTQ==" spinCount="100000" sheet="1" objects="1" scenarios="1"/>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499984740745262"/>
  </sheetPr>
  <dimension ref="A1:V220"/>
  <sheetViews>
    <sheetView showGridLines="0" zoomScaleNormal="100" zoomScaleSheetLayoutView="90" workbookViewId="0">
      <selection activeCell="C47" sqref="C47:D47"/>
    </sheetView>
  </sheetViews>
  <sheetFormatPr defaultColWidth="9.140625" defaultRowHeight="15"/>
  <cols>
    <col min="1" max="1" width="3.85546875" customWidth="1"/>
    <col min="2" max="2" width="38.42578125" customWidth="1"/>
    <col min="3" max="3" width="31.42578125" customWidth="1"/>
    <col min="4" max="4" width="20.28515625" customWidth="1"/>
    <col min="5" max="5" width="18.28515625" customWidth="1"/>
    <col min="6" max="6" width="18" customWidth="1"/>
    <col min="7" max="7" width="19.85546875" customWidth="1"/>
    <col min="8" max="8" width="19.140625" customWidth="1"/>
    <col min="9" max="9" width="9.5703125" customWidth="1"/>
    <col min="10" max="10" width="16.5703125" customWidth="1"/>
    <col min="11" max="11" width="11.7109375" customWidth="1"/>
    <col min="12" max="12" width="13.7109375" customWidth="1"/>
    <col min="13" max="13" width="14.42578125" customWidth="1"/>
    <col min="14" max="14" width="14.5703125" customWidth="1"/>
    <col min="15" max="15" width="15.85546875" customWidth="1"/>
    <col min="16" max="16" width="10.5703125" customWidth="1"/>
    <col min="17" max="17" width="45.28515625" hidden="1" customWidth="1"/>
    <col min="18" max="18" width="10.5703125" hidden="1" customWidth="1"/>
    <col min="19" max="19" width="9.7109375" hidden="1" customWidth="1"/>
    <col min="20" max="21" width="6" hidden="1" customWidth="1"/>
    <col min="22" max="22" width="9.140625" hidden="1" customWidth="1"/>
    <col min="23" max="23" width="6.7109375" customWidth="1"/>
  </cols>
  <sheetData>
    <row r="1" spans="2:21" ht="9.75" customHeight="1"/>
    <row r="2" spans="2:21" ht="18.75">
      <c r="B2" s="225" t="s">
        <v>363</v>
      </c>
      <c r="C2" s="225"/>
      <c r="D2" s="225"/>
      <c r="E2" s="225"/>
      <c r="F2" s="225"/>
      <c r="G2" s="225"/>
      <c r="H2" s="225"/>
      <c r="I2" s="225"/>
      <c r="J2" s="225"/>
      <c r="K2" s="225"/>
      <c r="L2" s="225"/>
      <c r="M2" s="225"/>
    </row>
    <row r="3" spans="2:21" ht="17.25" customHeight="1">
      <c r="B3" s="73" t="s">
        <v>417</v>
      </c>
      <c r="C3" s="232" t="s">
        <v>418</v>
      </c>
      <c r="D3" s="232"/>
      <c r="E3" s="232"/>
      <c r="F3" s="71"/>
      <c r="G3" s="71"/>
      <c r="H3" s="71"/>
      <c r="Q3" s="181"/>
      <c r="R3" s="182"/>
      <c r="S3" s="183"/>
      <c r="T3" s="183"/>
      <c r="U3" s="183"/>
    </row>
    <row r="4" spans="2:21">
      <c r="B4" s="71"/>
      <c r="C4" s="71"/>
      <c r="D4" s="71"/>
      <c r="E4" s="71"/>
      <c r="F4" s="71"/>
      <c r="G4" s="71"/>
      <c r="H4" s="71"/>
      <c r="Q4" s="138"/>
      <c r="R4" s="182"/>
      <c r="S4" s="183"/>
      <c r="T4" s="183"/>
      <c r="U4" s="183"/>
    </row>
    <row r="5" spans="2:21">
      <c r="B5" s="73" t="s">
        <v>381</v>
      </c>
      <c r="C5" s="226"/>
      <c r="D5" s="227"/>
      <c r="E5" s="228"/>
      <c r="F5" s="71"/>
      <c r="G5" s="74" t="s">
        <v>335</v>
      </c>
      <c r="H5" s="75" t="s">
        <v>336</v>
      </c>
      <c r="Q5" s="138"/>
      <c r="R5" s="182"/>
      <c r="S5" s="183"/>
      <c r="T5" s="183"/>
      <c r="U5" s="183"/>
    </row>
    <row r="6" spans="2:21">
      <c r="B6" s="73" t="s">
        <v>364</v>
      </c>
      <c r="C6" s="229"/>
      <c r="D6" s="229"/>
      <c r="E6" s="229"/>
      <c r="F6" s="76" t="s">
        <v>337</v>
      </c>
      <c r="G6" s="30"/>
      <c r="H6" s="102"/>
      <c r="Q6" s="138"/>
      <c r="R6" s="182"/>
      <c r="S6" s="183"/>
      <c r="T6" s="183"/>
      <c r="U6" s="183"/>
    </row>
    <row r="7" spans="2:21">
      <c r="B7" s="73" t="s">
        <v>338</v>
      </c>
      <c r="C7" s="230"/>
      <c r="D7" s="230"/>
      <c r="E7" s="230"/>
      <c r="F7" s="76" t="s">
        <v>339</v>
      </c>
      <c r="G7" s="30"/>
      <c r="H7" s="102"/>
      <c r="Q7" s="213" t="s">
        <v>20</v>
      </c>
      <c r="R7" s="214"/>
      <c r="S7" s="183"/>
      <c r="T7" s="183"/>
      <c r="U7" s="183"/>
    </row>
    <row r="8" spans="2:21">
      <c r="B8" s="77" t="s">
        <v>340</v>
      </c>
      <c r="C8" s="231"/>
      <c r="D8" s="231"/>
      <c r="E8" s="231"/>
      <c r="F8" s="71"/>
      <c r="G8" s="71"/>
      <c r="H8" s="71"/>
      <c r="Q8" s="204" t="s">
        <v>419</v>
      </c>
      <c r="R8" s="205">
        <v>0</v>
      </c>
      <c r="S8" s="183"/>
      <c r="T8" s="183"/>
      <c r="U8" s="183"/>
    </row>
    <row r="9" spans="2:21">
      <c r="B9" s="77" t="s">
        <v>341</v>
      </c>
      <c r="C9" s="229"/>
      <c r="D9" s="229"/>
      <c r="E9" s="229"/>
      <c r="F9" s="78" t="s">
        <v>342</v>
      </c>
      <c r="G9" s="31"/>
      <c r="H9" s="219" t="s">
        <v>473</v>
      </c>
      <c r="Q9" s="203" t="s">
        <v>420</v>
      </c>
      <c r="R9" s="209">
        <v>273.56000000000006</v>
      </c>
      <c r="S9" s="183"/>
      <c r="T9" s="183"/>
      <c r="U9" s="183"/>
    </row>
    <row r="10" spans="2:21">
      <c r="B10" s="77" t="s">
        <v>343</v>
      </c>
      <c r="C10" s="233"/>
      <c r="D10" s="234"/>
      <c r="E10" s="235"/>
      <c r="F10" s="78"/>
      <c r="G10" s="84"/>
      <c r="H10" s="71"/>
      <c r="Q10" s="211" t="s">
        <v>421</v>
      </c>
      <c r="R10" s="212">
        <v>341.53</v>
      </c>
      <c r="S10" s="183"/>
      <c r="T10" s="183"/>
      <c r="U10" s="183"/>
    </row>
    <row r="11" spans="2:21" ht="15" customHeight="1">
      <c r="B11" s="79" t="s">
        <v>382</v>
      </c>
      <c r="C11" s="233"/>
      <c r="D11" s="234"/>
      <c r="E11" s="235"/>
      <c r="F11" s="76" t="s">
        <v>400</v>
      </c>
      <c r="G11" s="71"/>
      <c r="H11" s="71"/>
      <c r="Q11" s="211" t="s">
        <v>422</v>
      </c>
      <c r="R11" s="212">
        <v>106.3</v>
      </c>
      <c r="S11" s="183"/>
      <c r="T11" s="183"/>
      <c r="U11" s="183"/>
    </row>
    <row r="12" spans="2:21" ht="15" customHeight="1">
      <c r="B12" s="79" t="s">
        <v>344</v>
      </c>
      <c r="C12" s="233"/>
      <c r="D12" s="234"/>
      <c r="E12" s="235"/>
      <c r="F12" s="71"/>
      <c r="G12" s="71"/>
      <c r="H12" s="71"/>
      <c r="Q12" s="203" t="s">
        <v>423</v>
      </c>
      <c r="R12" s="215" t="s">
        <v>139</v>
      </c>
      <c r="S12" s="183"/>
      <c r="T12" s="183"/>
      <c r="U12" s="183"/>
    </row>
    <row r="13" spans="2:21" ht="15" customHeight="1">
      <c r="B13" s="125"/>
      <c r="C13" s="86"/>
      <c r="D13" s="86"/>
      <c r="E13" s="86"/>
      <c r="F13" s="71"/>
      <c r="G13" s="71"/>
      <c r="H13" s="71"/>
      <c r="Q13" s="210" t="s">
        <v>435</v>
      </c>
      <c r="R13" s="207" t="s">
        <v>139</v>
      </c>
      <c r="S13" s="183"/>
      <c r="T13" s="183"/>
      <c r="U13" s="183"/>
    </row>
    <row r="14" spans="2:21" ht="15" customHeight="1" thickBot="1">
      <c r="B14" s="225" t="s">
        <v>377</v>
      </c>
      <c r="C14" s="225"/>
      <c r="D14" s="225"/>
      <c r="E14" s="225"/>
      <c r="F14" s="225"/>
      <c r="G14" s="225"/>
      <c r="H14" s="225"/>
      <c r="I14" s="225"/>
      <c r="J14" s="225"/>
      <c r="K14" s="225"/>
      <c r="L14" s="225"/>
      <c r="M14" s="225"/>
      <c r="N14" s="225"/>
      <c r="O14" s="225"/>
      <c r="Q14" s="203" t="s">
        <v>424</v>
      </c>
      <c r="R14" s="215" t="s">
        <v>139</v>
      </c>
      <c r="S14" s="183"/>
      <c r="T14" s="183"/>
      <c r="U14" s="183"/>
    </row>
    <row r="15" spans="2:21" ht="15" customHeight="1" thickTop="1" thickBot="1">
      <c r="B15" s="82"/>
      <c r="C15" s="236" t="s">
        <v>380</v>
      </c>
      <c r="D15" s="237"/>
      <c r="E15" s="237"/>
      <c r="F15" s="237"/>
      <c r="G15" s="238"/>
      <c r="H15" s="80"/>
      <c r="L15" s="245" t="s">
        <v>345</v>
      </c>
      <c r="M15" s="245"/>
      <c r="N15" s="245"/>
      <c r="O15" s="245"/>
      <c r="Q15" s="203" t="s">
        <v>425</v>
      </c>
      <c r="R15" s="215" t="s">
        <v>139</v>
      </c>
      <c r="S15" s="184"/>
      <c r="T15" s="183"/>
      <c r="U15" s="183"/>
    </row>
    <row r="16" spans="2:21" ht="15" customHeight="1" thickBot="1">
      <c r="B16" s="106" t="s">
        <v>346</v>
      </c>
      <c r="C16" s="107"/>
      <c r="D16" s="107"/>
      <c r="E16" s="107"/>
      <c r="F16" s="107"/>
      <c r="G16" s="108"/>
      <c r="H16" s="80"/>
      <c r="L16" s="146" t="s">
        <v>374</v>
      </c>
      <c r="M16" s="111" t="s">
        <v>348</v>
      </c>
      <c r="N16" s="111" t="s">
        <v>347</v>
      </c>
      <c r="O16" s="111" t="s">
        <v>349</v>
      </c>
      <c r="Q16" s="208" t="s">
        <v>426</v>
      </c>
      <c r="R16" s="215" t="s">
        <v>139</v>
      </c>
      <c r="S16" s="183"/>
      <c r="T16" s="183"/>
      <c r="U16" s="183"/>
    </row>
    <row r="17" spans="2:21" ht="29.25" customHeight="1">
      <c r="B17" s="109" t="s">
        <v>355</v>
      </c>
      <c r="C17" s="109" t="s">
        <v>379</v>
      </c>
      <c r="D17" s="109" t="s">
        <v>374</v>
      </c>
      <c r="E17" s="109" t="s">
        <v>412</v>
      </c>
      <c r="F17" s="150" t="s">
        <v>11</v>
      </c>
      <c r="G17" s="110" t="s">
        <v>350</v>
      </c>
      <c r="H17" s="110" t="s">
        <v>365</v>
      </c>
      <c r="I17" s="110" t="s">
        <v>348</v>
      </c>
      <c r="J17" s="124" t="s">
        <v>383</v>
      </c>
      <c r="K17" s="92" t="s">
        <v>351</v>
      </c>
      <c r="L17" s="147"/>
      <c r="M17" s="94">
        <v>4</v>
      </c>
      <c r="N17" s="93">
        <v>0.25</v>
      </c>
      <c r="O17" s="115">
        <f>N17*M17</f>
        <v>1</v>
      </c>
      <c r="Q17" s="208" t="s">
        <v>427</v>
      </c>
      <c r="R17" s="215" t="s">
        <v>139</v>
      </c>
      <c r="S17" s="183"/>
      <c r="T17" s="138"/>
      <c r="U17" s="184"/>
    </row>
    <row r="18" spans="2:21" ht="15" customHeight="1">
      <c r="B18" s="112" t="s">
        <v>27</v>
      </c>
      <c r="C18" s="90"/>
      <c r="D18" s="104"/>
      <c r="E18" s="104"/>
      <c r="F18" s="151"/>
      <c r="G18" s="85" t="str">
        <f t="shared" ref="G18:G33" si="0">IFERROR(VLOOKUP(C18,Q$8:R$1048576,2,FALSE),"")</f>
        <v/>
      </c>
      <c r="H18" s="95" t="s">
        <v>366</v>
      </c>
      <c r="I18" s="103" t="str">
        <f t="shared" ref="I18:I33" si="1">IFERROR(D18/G18,"")</f>
        <v/>
      </c>
      <c r="J18" s="140" t="str">
        <f>IFERROR(IF(G18="Calculate","Ind. Det.",G18*I18),"")</f>
        <v/>
      </c>
      <c r="L18" s="116"/>
      <c r="M18" s="91"/>
      <c r="N18" s="149" t="str">
        <f>IFERROR(L18/M18,"")</f>
        <v/>
      </c>
      <c r="O18" s="139" t="str">
        <f t="shared" ref="O18:O32" si="2">IFERROR(N18*M18,"")</f>
        <v/>
      </c>
      <c r="Q18" s="203" t="s">
        <v>428</v>
      </c>
      <c r="R18" s="215" t="s">
        <v>139</v>
      </c>
      <c r="S18" s="183"/>
      <c r="T18" s="138"/>
      <c r="U18" s="184"/>
    </row>
    <row r="19" spans="2:21" ht="15" customHeight="1">
      <c r="B19" s="112" t="s">
        <v>436</v>
      </c>
      <c r="C19" s="90"/>
      <c r="D19" s="104"/>
      <c r="E19" s="104"/>
      <c r="F19" s="151"/>
      <c r="G19" s="85" t="str">
        <f t="shared" si="0"/>
        <v/>
      </c>
      <c r="H19" s="95" t="s">
        <v>23</v>
      </c>
      <c r="I19" s="103" t="str">
        <f t="shared" si="1"/>
        <v/>
      </c>
      <c r="J19" s="140" t="str">
        <f>IFERROR(IF(G19="Calculate","Ind. Det.",G19*I19),"")</f>
        <v/>
      </c>
      <c r="K19" s="83"/>
      <c r="L19" s="116"/>
      <c r="M19" s="91"/>
      <c r="N19" s="149" t="str">
        <f t="shared" ref="N19:N33" si="3">IFERROR(L19/M19,"")</f>
        <v/>
      </c>
      <c r="O19" s="117" t="str">
        <f t="shared" si="2"/>
        <v/>
      </c>
      <c r="Q19" s="203" t="s">
        <v>92</v>
      </c>
      <c r="R19" s="215" t="s">
        <v>139</v>
      </c>
      <c r="S19" s="183"/>
      <c r="T19" s="138"/>
      <c r="U19" s="184"/>
    </row>
    <row r="20" spans="2:21" ht="15" customHeight="1">
      <c r="B20" s="112" t="s">
        <v>352</v>
      </c>
      <c r="C20" s="90"/>
      <c r="D20" s="104"/>
      <c r="E20" s="104"/>
      <c r="F20" s="151"/>
      <c r="G20" s="85" t="str">
        <f t="shared" si="0"/>
        <v/>
      </c>
      <c r="H20" s="95" t="s">
        <v>367</v>
      </c>
      <c r="I20" s="103" t="str">
        <f t="shared" si="1"/>
        <v/>
      </c>
      <c r="J20" s="140" t="str">
        <f t="shared" ref="J20:J29" si="4">IFERROR(IF(G20="Calculate","Ind. Det.",G20*I20),"")</f>
        <v/>
      </c>
      <c r="K20" s="96" t="s">
        <v>371</v>
      </c>
      <c r="L20" s="116"/>
      <c r="M20" s="91"/>
      <c r="N20" s="149" t="str">
        <f t="shared" si="3"/>
        <v/>
      </c>
      <c r="O20" s="117" t="str">
        <f t="shared" si="2"/>
        <v/>
      </c>
      <c r="P20" s="96" t="s">
        <v>371</v>
      </c>
      <c r="Q20" s="203" t="s">
        <v>99</v>
      </c>
      <c r="R20" s="215" t="s">
        <v>139</v>
      </c>
      <c r="S20" s="183"/>
      <c r="T20" s="138"/>
      <c r="U20" s="184"/>
    </row>
    <row r="21" spans="2:21" ht="15" customHeight="1">
      <c r="B21" s="112" t="s">
        <v>352</v>
      </c>
      <c r="C21" s="90"/>
      <c r="D21" s="104"/>
      <c r="E21" s="104"/>
      <c r="F21" s="151"/>
      <c r="G21" s="85" t="str">
        <f t="shared" si="0"/>
        <v/>
      </c>
      <c r="H21" s="95" t="s">
        <v>367</v>
      </c>
      <c r="I21" s="103" t="str">
        <f t="shared" si="1"/>
        <v/>
      </c>
      <c r="J21" s="140" t="str">
        <f t="shared" si="4"/>
        <v/>
      </c>
      <c r="K21" s="96" t="s">
        <v>371</v>
      </c>
      <c r="L21" s="116"/>
      <c r="M21" s="91"/>
      <c r="N21" s="149" t="str">
        <f t="shared" si="3"/>
        <v/>
      </c>
      <c r="O21" s="117" t="str">
        <f t="shared" si="2"/>
        <v/>
      </c>
      <c r="P21" s="96" t="s">
        <v>371</v>
      </c>
      <c r="Q21" s="203" t="s">
        <v>429</v>
      </c>
      <c r="R21" s="205">
        <v>8.85</v>
      </c>
      <c r="S21" s="183"/>
      <c r="T21" s="138"/>
      <c r="U21" s="184"/>
    </row>
    <row r="22" spans="2:21" ht="15" customHeight="1">
      <c r="B22" s="112" t="s">
        <v>352</v>
      </c>
      <c r="C22" s="90"/>
      <c r="D22" s="104"/>
      <c r="E22" s="104"/>
      <c r="F22" s="151"/>
      <c r="G22" s="85" t="str">
        <f t="shared" si="0"/>
        <v/>
      </c>
      <c r="H22" s="95" t="s">
        <v>367</v>
      </c>
      <c r="I22" s="103" t="str">
        <f t="shared" si="1"/>
        <v/>
      </c>
      <c r="J22" s="140" t="str">
        <f t="shared" si="4"/>
        <v/>
      </c>
      <c r="K22" s="96" t="s">
        <v>371</v>
      </c>
      <c r="L22" s="116"/>
      <c r="M22" s="91"/>
      <c r="N22" s="149" t="str">
        <f t="shared" si="3"/>
        <v/>
      </c>
      <c r="O22" s="117" t="str">
        <f t="shared" si="2"/>
        <v/>
      </c>
      <c r="P22" s="96" t="s">
        <v>371</v>
      </c>
      <c r="Q22" s="203" t="s">
        <v>430</v>
      </c>
      <c r="R22" s="207" t="s">
        <v>139</v>
      </c>
      <c r="S22" s="183"/>
      <c r="T22" s="138"/>
      <c r="U22" s="184"/>
    </row>
    <row r="23" spans="2:21" ht="15" customHeight="1">
      <c r="B23" s="112" t="s">
        <v>106</v>
      </c>
      <c r="C23" s="90"/>
      <c r="D23" s="104"/>
      <c r="E23" s="104"/>
      <c r="F23" s="151"/>
      <c r="G23" s="85" t="str">
        <f t="shared" si="0"/>
        <v/>
      </c>
      <c r="H23" s="95" t="s">
        <v>376</v>
      </c>
      <c r="I23" s="103" t="str">
        <f t="shared" si="1"/>
        <v/>
      </c>
      <c r="J23" s="140" t="str">
        <f t="shared" si="4"/>
        <v/>
      </c>
      <c r="K23" s="96" t="s">
        <v>371</v>
      </c>
      <c r="L23" s="116"/>
      <c r="M23" s="91"/>
      <c r="N23" s="149" t="str">
        <f t="shared" si="3"/>
        <v/>
      </c>
      <c r="O23" s="117" t="str">
        <f t="shared" si="2"/>
        <v/>
      </c>
      <c r="P23" s="96" t="s">
        <v>371</v>
      </c>
      <c r="Q23" s="203" t="s">
        <v>431</v>
      </c>
      <c r="R23" s="215" t="s">
        <v>139</v>
      </c>
      <c r="S23" s="183"/>
      <c r="T23" s="138"/>
      <c r="U23" s="184"/>
    </row>
    <row r="24" spans="2:21" ht="15" customHeight="1">
      <c r="B24" s="112" t="s">
        <v>437</v>
      </c>
      <c r="C24" s="90"/>
      <c r="D24" s="104"/>
      <c r="E24" s="104"/>
      <c r="F24" s="151"/>
      <c r="G24" s="85" t="str">
        <f t="shared" si="0"/>
        <v/>
      </c>
      <c r="H24" s="95" t="s">
        <v>370</v>
      </c>
      <c r="I24" s="103" t="str">
        <f t="shared" si="1"/>
        <v/>
      </c>
      <c r="J24" s="140" t="str">
        <f t="shared" si="4"/>
        <v/>
      </c>
      <c r="K24" s="96"/>
      <c r="L24" s="116"/>
      <c r="M24" s="91"/>
      <c r="N24" s="149" t="str">
        <f t="shared" si="3"/>
        <v/>
      </c>
      <c r="O24" s="117" t="str">
        <f t="shared" si="2"/>
        <v/>
      </c>
      <c r="P24" s="96"/>
      <c r="Q24" s="203" t="s">
        <v>432</v>
      </c>
      <c r="R24" s="215" t="s">
        <v>139</v>
      </c>
      <c r="S24" s="183"/>
      <c r="T24" s="138"/>
      <c r="U24" s="184"/>
    </row>
    <row r="25" spans="2:21" ht="15" customHeight="1">
      <c r="B25" s="112" t="s">
        <v>353</v>
      </c>
      <c r="C25" s="90"/>
      <c r="D25" s="104"/>
      <c r="E25" s="104"/>
      <c r="F25" s="151"/>
      <c r="G25" s="85" t="str">
        <f t="shared" si="0"/>
        <v/>
      </c>
      <c r="H25" s="95" t="s">
        <v>370</v>
      </c>
      <c r="I25" s="103" t="str">
        <f t="shared" si="1"/>
        <v/>
      </c>
      <c r="J25" s="140" t="str">
        <f t="shared" si="4"/>
        <v/>
      </c>
      <c r="K25" s="96"/>
      <c r="L25" s="116"/>
      <c r="M25" s="91"/>
      <c r="N25" s="149" t="str">
        <f t="shared" si="3"/>
        <v/>
      </c>
      <c r="O25" s="117" t="str">
        <f t="shared" si="2"/>
        <v/>
      </c>
      <c r="P25" s="96"/>
      <c r="Q25" s="203" t="s">
        <v>433</v>
      </c>
      <c r="R25" s="215" t="s">
        <v>139</v>
      </c>
      <c r="S25" s="183"/>
      <c r="T25" s="138"/>
      <c r="U25" s="184"/>
    </row>
    <row r="26" spans="2:21" ht="15" customHeight="1">
      <c r="B26" s="112" t="s">
        <v>353</v>
      </c>
      <c r="C26" s="90"/>
      <c r="D26" s="104"/>
      <c r="E26" s="104"/>
      <c r="F26" s="151"/>
      <c r="G26" s="85" t="str">
        <f t="shared" si="0"/>
        <v/>
      </c>
      <c r="H26" s="95" t="s">
        <v>370</v>
      </c>
      <c r="I26" s="103" t="str">
        <f t="shared" si="1"/>
        <v/>
      </c>
      <c r="J26" s="140" t="str">
        <f t="shared" si="4"/>
        <v/>
      </c>
      <c r="K26" s="96"/>
      <c r="L26" s="116"/>
      <c r="M26" s="91"/>
      <c r="N26" s="149" t="str">
        <f t="shared" si="3"/>
        <v/>
      </c>
      <c r="O26" s="117" t="str">
        <f t="shared" si="2"/>
        <v/>
      </c>
      <c r="P26" s="96"/>
      <c r="Q26" s="203" t="s">
        <v>113</v>
      </c>
      <c r="R26" s="215" t="s">
        <v>139</v>
      </c>
      <c r="S26" s="183"/>
      <c r="T26" s="138"/>
      <c r="U26" s="184"/>
    </row>
    <row r="27" spans="2:21" ht="15" customHeight="1">
      <c r="B27" s="112" t="s">
        <v>438</v>
      </c>
      <c r="C27" s="90"/>
      <c r="D27" s="104"/>
      <c r="E27" s="104"/>
      <c r="F27" s="151"/>
      <c r="G27" s="85" t="str">
        <f t="shared" si="0"/>
        <v/>
      </c>
      <c r="H27" s="95" t="s">
        <v>367</v>
      </c>
      <c r="I27" s="103" t="str">
        <f t="shared" si="1"/>
        <v/>
      </c>
      <c r="J27" s="140" t="str">
        <f t="shared" si="4"/>
        <v/>
      </c>
      <c r="K27" s="96" t="s">
        <v>371</v>
      </c>
      <c r="L27" s="116"/>
      <c r="M27" s="91"/>
      <c r="N27" s="149" t="str">
        <f t="shared" si="3"/>
        <v/>
      </c>
      <c r="O27" s="117" t="str">
        <f t="shared" si="2"/>
        <v/>
      </c>
      <c r="P27" s="96" t="s">
        <v>371</v>
      </c>
      <c r="Q27" s="206" t="s">
        <v>354</v>
      </c>
      <c r="R27" s="207" t="s">
        <v>139</v>
      </c>
      <c r="S27" s="183"/>
      <c r="T27" s="138"/>
      <c r="U27" s="184"/>
    </row>
    <row r="28" spans="2:21" s="192" customFormat="1" ht="15" customHeight="1">
      <c r="B28" s="112" t="s">
        <v>117</v>
      </c>
      <c r="C28" s="90"/>
      <c r="D28" s="104"/>
      <c r="E28" s="104"/>
      <c r="F28" s="151"/>
      <c r="G28" s="85" t="str">
        <f t="shared" si="0"/>
        <v/>
      </c>
      <c r="H28" s="95" t="s">
        <v>367</v>
      </c>
      <c r="I28" s="103" t="str">
        <f t="shared" ref="I28" si="5">IFERROR(D28/G28,"")</f>
        <v/>
      </c>
      <c r="J28" s="140" t="str">
        <f t="shared" ref="J28" si="6">IFERROR(IF(G28="Calculate","Ind. Det.",G28*I28),"")</f>
        <v/>
      </c>
      <c r="K28" s="195" t="s">
        <v>371</v>
      </c>
      <c r="L28" s="116"/>
      <c r="M28" s="91"/>
      <c r="N28" s="149" t="str">
        <f t="shared" ref="N28" si="7">IFERROR(L28/M28,"")</f>
        <v/>
      </c>
      <c r="O28" s="216" t="str">
        <f t="shared" ref="O28" si="8">IFERROR(N28*M28,"")</f>
        <v/>
      </c>
      <c r="P28" s="195"/>
      <c r="Q28" s="206"/>
      <c r="R28" s="207"/>
      <c r="S28" s="200"/>
      <c r="T28" s="138"/>
      <c r="U28" s="184"/>
    </row>
    <row r="29" spans="2:21" ht="15" customHeight="1">
      <c r="B29" s="112" t="s">
        <v>113</v>
      </c>
      <c r="C29" s="90"/>
      <c r="D29" s="104"/>
      <c r="E29" s="104"/>
      <c r="F29" s="151"/>
      <c r="G29" s="85" t="str">
        <f t="shared" si="0"/>
        <v/>
      </c>
      <c r="H29" s="95" t="s">
        <v>376</v>
      </c>
      <c r="I29" s="103" t="str">
        <f t="shared" si="1"/>
        <v/>
      </c>
      <c r="J29" s="140" t="str">
        <f t="shared" si="4"/>
        <v/>
      </c>
      <c r="K29" s="96" t="s">
        <v>371</v>
      </c>
      <c r="L29" s="116"/>
      <c r="M29" s="91"/>
      <c r="N29" s="149" t="str">
        <f t="shared" si="3"/>
        <v/>
      </c>
      <c r="O29" s="117" t="str">
        <f t="shared" si="2"/>
        <v/>
      </c>
      <c r="P29" s="96" t="s">
        <v>371</v>
      </c>
      <c r="Q29" s="203" t="s">
        <v>434</v>
      </c>
      <c r="R29" s="207" t="s">
        <v>139</v>
      </c>
      <c r="S29" s="183"/>
      <c r="T29" s="138"/>
      <c r="U29" s="184"/>
    </row>
    <row r="30" spans="2:21" ht="15" customHeight="1">
      <c r="B30" s="112" t="s">
        <v>432</v>
      </c>
      <c r="C30" s="90"/>
      <c r="D30" s="104"/>
      <c r="E30" s="104"/>
      <c r="F30" s="151"/>
      <c r="G30" s="85" t="str">
        <f t="shared" si="0"/>
        <v/>
      </c>
      <c r="H30" s="95" t="s">
        <v>367</v>
      </c>
      <c r="I30" s="103" t="str">
        <f t="shared" si="1"/>
        <v/>
      </c>
      <c r="J30" s="140" t="str">
        <f t="shared" ref="J30:J33" si="9">IFERROR(IF(G30="Calculate","Ind. Det.",G30*I30),"")</f>
        <v/>
      </c>
      <c r="K30" s="96" t="s">
        <v>371</v>
      </c>
      <c r="L30" s="116"/>
      <c r="M30" s="91"/>
      <c r="N30" s="149" t="str">
        <f t="shared" si="3"/>
        <v/>
      </c>
      <c r="O30" s="117" t="str">
        <f t="shared" si="2"/>
        <v/>
      </c>
      <c r="P30" s="96" t="s">
        <v>371</v>
      </c>
      <c r="Q30" s="203"/>
      <c r="R30" s="205"/>
      <c r="S30" s="183"/>
      <c r="T30" s="138"/>
      <c r="U30" s="184"/>
    </row>
    <row r="31" spans="2:21" ht="15" customHeight="1">
      <c r="B31" s="112" t="s">
        <v>410</v>
      </c>
      <c r="C31" s="90"/>
      <c r="D31" s="104"/>
      <c r="E31" s="104"/>
      <c r="F31" s="151"/>
      <c r="G31" s="85" t="str">
        <f t="shared" si="0"/>
        <v/>
      </c>
      <c r="H31" s="95" t="s">
        <v>60</v>
      </c>
      <c r="I31" s="103" t="str">
        <f t="shared" si="1"/>
        <v/>
      </c>
      <c r="J31" s="140" t="str">
        <f t="shared" si="9"/>
        <v/>
      </c>
      <c r="L31" s="116"/>
      <c r="M31" s="91"/>
      <c r="N31" s="149" t="str">
        <f t="shared" si="3"/>
        <v/>
      </c>
      <c r="O31" s="117" t="str">
        <f t="shared" si="2"/>
        <v/>
      </c>
      <c r="S31" s="183"/>
      <c r="T31" s="138"/>
      <c r="U31" s="184"/>
    </row>
    <row r="32" spans="2:21" ht="15" customHeight="1">
      <c r="B32" s="112" t="s">
        <v>411</v>
      </c>
      <c r="C32" s="90"/>
      <c r="D32" s="104"/>
      <c r="E32" s="104"/>
      <c r="F32" s="151"/>
      <c r="G32" s="85" t="str">
        <f t="shared" si="0"/>
        <v/>
      </c>
      <c r="H32" s="95" t="s">
        <v>60</v>
      </c>
      <c r="I32" s="103" t="str">
        <f t="shared" si="1"/>
        <v/>
      </c>
      <c r="J32" s="141" t="str">
        <f t="shared" si="9"/>
        <v/>
      </c>
      <c r="L32" s="116"/>
      <c r="M32" s="91"/>
      <c r="N32" s="149" t="str">
        <f t="shared" si="3"/>
        <v/>
      </c>
      <c r="O32" s="118" t="str">
        <f t="shared" si="2"/>
        <v/>
      </c>
      <c r="Q32" s="183"/>
      <c r="R32" s="183"/>
      <c r="S32" s="183"/>
      <c r="T32" s="138"/>
      <c r="U32" s="184"/>
    </row>
    <row r="33" spans="2:22" ht="31.5" customHeight="1" thickBot="1">
      <c r="B33" s="191" t="s">
        <v>439</v>
      </c>
      <c r="C33" s="90"/>
      <c r="D33" s="104"/>
      <c r="E33" s="104"/>
      <c r="F33" s="151"/>
      <c r="G33" s="85" t="str">
        <f t="shared" si="0"/>
        <v/>
      </c>
      <c r="H33" s="95" t="s">
        <v>376</v>
      </c>
      <c r="I33" s="103" t="str">
        <f t="shared" si="1"/>
        <v/>
      </c>
      <c r="J33" s="142" t="str">
        <f t="shared" si="9"/>
        <v/>
      </c>
      <c r="L33" s="116"/>
      <c r="M33" s="91"/>
      <c r="N33" s="149" t="str">
        <f t="shared" si="3"/>
        <v/>
      </c>
      <c r="O33" s="118" t="str">
        <f>IFERROR(N33*M33,"")</f>
        <v/>
      </c>
      <c r="Q33" s="183"/>
      <c r="R33" s="183"/>
      <c r="S33" s="183"/>
      <c r="T33" s="138"/>
      <c r="U33" s="184"/>
    </row>
    <row r="34" spans="2:22" ht="15" customHeight="1" thickBot="1">
      <c r="B34" s="113"/>
      <c r="C34" s="246" t="s">
        <v>378</v>
      </c>
      <c r="D34" s="243"/>
      <c r="E34" s="243"/>
      <c r="F34" s="243"/>
      <c r="G34" s="243"/>
      <c r="H34" s="243"/>
      <c r="I34" s="244"/>
      <c r="J34" s="114">
        <f>SUMIF(J18:J33,"&lt;&gt;#N/A")</f>
        <v>0</v>
      </c>
      <c r="L34" s="242" t="s">
        <v>406</v>
      </c>
      <c r="M34" s="243"/>
      <c r="N34" s="244"/>
      <c r="O34" s="114">
        <f>SUM(O18:O33)</f>
        <v>0</v>
      </c>
      <c r="Q34" s="183"/>
      <c r="R34" s="183"/>
      <c r="S34" s="183"/>
      <c r="T34" s="138"/>
      <c r="U34" s="184"/>
    </row>
    <row r="35" spans="2:22" ht="15" customHeight="1">
      <c r="B35" s="88" t="s">
        <v>375</v>
      </c>
      <c r="C35" s="71"/>
      <c r="D35" s="71"/>
      <c r="E35" s="71"/>
      <c r="F35" s="71"/>
      <c r="Q35" s="183"/>
      <c r="R35" s="183"/>
      <c r="S35" s="183"/>
      <c r="T35" s="138"/>
      <c r="U35" s="184"/>
    </row>
    <row r="36" spans="2:22" ht="15" customHeight="1">
      <c r="B36" s="87"/>
      <c r="C36" s="87"/>
      <c r="D36" s="87"/>
      <c r="H36" s="88"/>
      <c r="I36" s="89" t="s">
        <v>413</v>
      </c>
      <c r="J36" s="153">
        <f>J34+O34</f>
        <v>0</v>
      </c>
      <c r="K36" s="88"/>
      <c r="L36" s="88"/>
      <c r="Q36" s="183"/>
      <c r="R36" s="183"/>
      <c r="S36" s="183"/>
      <c r="T36" s="138"/>
      <c r="U36" s="184"/>
    </row>
    <row r="37" spans="2:22" ht="15" customHeight="1">
      <c r="B37" s="87"/>
      <c r="C37" s="87"/>
      <c r="D37" s="87"/>
      <c r="E37" s="87"/>
      <c r="F37" s="87"/>
      <c r="G37" s="88"/>
      <c r="H37" s="88"/>
      <c r="I37" s="88"/>
      <c r="J37" s="88"/>
      <c r="K37" s="88"/>
      <c r="L37" s="88"/>
      <c r="Q37" s="183"/>
      <c r="R37" s="183"/>
      <c r="S37" s="183"/>
      <c r="T37" s="138"/>
      <c r="U37" s="184"/>
    </row>
    <row r="38" spans="2:22" ht="15" customHeight="1">
      <c r="B38" s="87"/>
      <c r="C38" s="88"/>
      <c r="D38" s="88"/>
      <c r="E38" s="88"/>
      <c r="F38" s="88"/>
      <c r="G38" s="88"/>
      <c r="H38" s="88"/>
      <c r="I38" s="88"/>
      <c r="J38" s="88"/>
      <c r="K38" s="88"/>
      <c r="L38" s="88"/>
      <c r="Q38" s="183"/>
      <c r="R38" s="183"/>
      <c r="S38" s="183"/>
      <c r="T38" s="138"/>
      <c r="U38" s="184"/>
    </row>
    <row r="39" spans="2:22" ht="15" customHeight="1">
      <c r="B39" s="87"/>
      <c r="C39" s="88"/>
      <c r="D39" s="88"/>
      <c r="E39" s="88"/>
      <c r="F39" s="88"/>
      <c r="I39" s="148" t="s">
        <v>409</v>
      </c>
      <c r="J39" s="153">
        <f>J36-G9</f>
        <v>0</v>
      </c>
      <c r="K39" s="88"/>
      <c r="L39" s="88"/>
      <c r="Q39" s="183"/>
      <c r="R39" s="183"/>
      <c r="S39" s="183"/>
      <c r="T39" s="138"/>
      <c r="U39" s="184"/>
    </row>
    <row r="40" spans="2:22" ht="15" customHeight="1">
      <c r="B40" s="87"/>
      <c r="C40" s="240"/>
      <c r="D40" s="241"/>
      <c r="E40" s="241"/>
      <c r="F40" s="105"/>
      <c r="G40" s="88"/>
      <c r="H40" s="88"/>
      <c r="I40" s="88"/>
      <c r="J40" s="88"/>
      <c r="K40" s="88"/>
      <c r="L40" s="88"/>
      <c r="Q40" s="183"/>
      <c r="R40" s="183"/>
      <c r="S40" s="183"/>
      <c r="T40" s="138"/>
      <c r="U40" s="184"/>
    </row>
    <row r="41" spans="2:22" ht="15" customHeight="1">
      <c r="B41" s="87"/>
      <c r="C41" s="240"/>
      <c r="D41" s="240"/>
      <c r="E41" s="240"/>
      <c r="H41" s="152" t="s">
        <v>404</v>
      </c>
      <c r="I41" s="152"/>
      <c r="J41" s="143"/>
      <c r="K41" s="144"/>
      <c r="L41" s="88"/>
      <c r="Q41" s="183"/>
      <c r="R41" s="183"/>
      <c r="S41" s="183"/>
      <c r="T41" s="183"/>
      <c r="U41" s="138"/>
      <c r="V41" s="180"/>
    </row>
    <row r="42" spans="2:22" ht="15" customHeight="1">
      <c r="B42" s="98"/>
      <c r="C42" s="99"/>
      <c r="D42" s="99"/>
      <c r="E42" s="99"/>
      <c r="F42" s="100"/>
      <c r="G42" s="100"/>
      <c r="H42" s="100"/>
      <c r="I42" s="101"/>
      <c r="J42" s="101"/>
      <c r="K42" s="101"/>
      <c r="L42" s="101"/>
      <c r="M42" s="97"/>
      <c r="N42" s="97"/>
      <c r="O42" s="97"/>
      <c r="P42" s="97"/>
      <c r="Q42" s="183"/>
      <c r="R42" s="183"/>
      <c r="S42" s="183"/>
      <c r="T42" s="183"/>
      <c r="U42" s="183"/>
    </row>
    <row r="43" spans="2:22" ht="15" customHeight="1">
      <c r="B43" s="239"/>
      <c r="C43" s="239"/>
      <c r="D43" s="239"/>
      <c r="E43" s="239"/>
      <c r="F43" s="239"/>
      <c r="G43" s="239"/>
      <c r="H43" s="239"/>
      <c r="I43" s="239"/>
      <c r="J43" s="239"/>
      <c r="K43" s="239"/>
      <c r="L43" s="239"/>
      <c r="M43" s="239"/>
      <c r="Q43" s="138"/>
      <c r="R43" s="184"/>
      <c r="S43" s="183"/>
      <c r="T43" s="183"/>
      <c r="U43" s="183"/>
    </row>
    <row r="44" spans="2:22" ht="15" hidden="1" customHeight="1" thickTop="1">
      <c r="B44" s="156"/>
      <c r="C44" s="156"/>
      <c r="D44" s="157"/>
      <c r="E44" s="157"/>
      <c r="F44" s="158"/>
      <c r="G44" s="158"/>
      <c r="H44" s="158"/>
      <c r="I44" s="159"/>
      <c r="J44" s="159"/>
      <c r="K44" s="159"/>
      <c r="L44" s="159"/>
      <c r="M44" s="155"/>
      <c r="Q44" s="138"/>
      <c r="R44" s="184"/>
      <c r="S44" s="183"/>
      <c r="T44" s="183"/>
      <c r="U44" s="183"/>
    </row>
    <row r="45" spans="2:22" ht="15" hidden="1" customHeight="1">
      <c r="B45" s="160"/>
      <c r="C45" s="158"/>
      <c r="D45" s="158"/>
      <c r="E45" s="158"/>
      <c r="F45" s="158"/>
      <c r="G45" s="158"/>
      <c r="H45" s="158"/>
      <c r="I45" s="159"/>
      <c r="J45" s="159"/>
      <c r="K45" s="159"/>
      <c r="L45" s="159"/>
      <c r="M45" s="155"/>
      <c r="Q45" s="138"/>
      <c r="R45" s="184"/>
      <c r="S45" s="183"/>
      <c r="T45" s="183"/>
      <c r="U45" s="183"/>
    </row>
    <row r="46" spans="2:22" ht="15" customHeight="1">
      <c r="B46" s="161"/>
      <c r="C46" s="250"/>
      <c r="D46" s="250"/>
      <c r="E46" s="250"/>
      <c r="F46" s="250"/>
      <c r="G46" s="161"/>
      <c r="H46" s="158"/>
      <c r="I46" s="159"/>
      <c r="J46" s="159"/>
      <c r="K46" s="159"/>
      <c r="L46" s="159"/>
      <c r="M46" s="155"/>
      <c r="Q46" s="138"/>
      <c r="R46" s="184"/>
      <c r="S46" s="183"/>
      <c r="T46" s="183"/>
      <c r="U46" s="183"/>
    </row>
    <row r="47" spans="2:22" ht="15" customHeight="1">
      <c r="B47" s="163"/>
      <c r="C47" s="249"/>
      <c r="D47" s="249"/>
      <c r="E47" s="164"/>
      <c r="F47" s="164"/>
      <c r="G47" s="165"/>
      <c r="H47" s="166"/>
      <c r="I47" s="155"/>
      <c r="J47" s="155"/>
      <c r="K47" s="155"/>
      <c r="L47" s="155"/>
      <c r="M47" s="155"/>
      <c r="Q47" s="138"/>
      <c r="R47" s="184"/>
      <c r="S47" s="183"/>
      <c r="T47" s="183"/>
      <c r="U47" s="183"/>
    </row>
    <row r="48" spans="2:22" ht="15" customHeight="1">
      <c r="B48" s="163"/>
      <c r="C48" s="249"/>
      <c r="D48" s="249"/>
      <c r="E48" s="224"/>
      <c r="F48" s="224"/>
      <c r="H48" s="166"/>
      <c r="I48" s="155"/>
      <c r="J48" s="155"/>
      <c r="K48" s="155"/>
      <c r="L48" s="155"/>
      <c r="M48" s="155"/>
      <c r="Q48" s="138"/>
      <c r="R48" s="184"/>
      <c r="S48" s="183"/>
      <c r="T48" s="183"/>
      <c r="U48" s="183"/>
    </row>
    <row r="49" spans="1:21" s="97" customFormat="1" ht="15" customHeight="1">
      <c r="B49" s="163"/>
      <c r="C49" s="249"/>
      <c r="D49" s="249"/>
      <c r="E49" s="224"/>
      <c r="F49" s="224"/>
      <c r="G49" s="154"/>
      <c r="H49" s="166"/>
      <c r="I49" s="155"/>
      <c r="J49" s="155"/>
      <c r="K49" s="155"/>
      <c r="L49" s="155"/>
      <c r="M49" s="155"/>
      <c r="N49"/>
      <c r="O49"/>
      <c r="P49"/>
      <c r="Q49" s="138"/>
      <c r="R49" s="184"/>
      <c r="S49" s="155"/>
      <c r="T49" s="155"/>
      <c r="U49" s="155"/>
    </row>
    <row r="50" spans="1:21" ht="15" customHeight="1">
      <c r="A50" s="155"/>
      <c r="B50" s="163"/>
      <c r="C50" s="249"/>
      <c r="D50" s="249"/>
      <c r="E50" s="224"/>
      <c r="F50" s="224"/>
      <c r="G50" s="165"/>
      <c r="H50" s="166"/>
      <c r="I50" s="155"/>
      <c r="J50" s="155"/>
      <c r="K50" s="155"/>
      <c r="L50" s="155"/>
      <c r="M50" s="155"/>
      <c r="Q50" s="185"/>
      <c r="R50" s="184"/>
      <c r="S50" s="183"/>
      <c r="T50" s="183"/>
      <c r="U50" s="183"/>
    </row>
    <row r="51" spans="1:21" ht="15" customHeight="1">
      <c r="A51" s="155"/>
      <c r="B51" s="163"/>
      <c r="C51" s="249"/>
      <c r="D51" s="249"/>
      <c r="E51" s="224"/>
      <c r="F51" s="224"/>
      <c r="G51" s="165"/>
      <c r="H51" s="166"/>
      <c r="I51" s="155"/>
      <c r="J51" s="155"/>
      <c r="K51" s="155"/>
      <c r="L51" s="155"/>
      <c r="M51" s="155"/>
      <c r="Q51" s="138"/>
      <c r="R51" s="184"/>
      <c r="S51" s="183"/>
      <c r="T51" s="183"/>
      <c r="U51" s="183"/>
    </row>
    <row r="52" spans="1:21">
      <c r="A52" s="155"/>
      <c r="B52" s="163"/>
      <c r="C52" s="249"/>
      <c r="D52" s="249"/>
      <c r="E52" s="224"/>
      <c r="F52" s="224"/>
      <c r="G52" s="165"/>
      <c r="H52" s="166"/>
      <c r="I52" s="155"/>
      <c r="J52" s="155"/>
      <c r="K52" s="155"/>
      <c r="L52" s="155"/>
      <c r="M52" s="155"/>
      <c r="Q52" s="138"/>
      <c r="R52" s="182"/>
      <c r="S52" s="183"/>
      <c r="T52" s="183"/>
      <c r="U52" s="183"/>
    </row>
    <row r="53" spans="1:21" ht="44.25" customHeight="1">
      <c r="A53" s="155"/>
      <c r="B53" s="155"/>
      <c r="C53" s="155"/>
      <c r="D53" s="155"/>
      <c r="E53" s="248"/>
      <c r="F53" s="248"/>
      <c r="G53" s="167"/>
      <c r="H53" s="166"/>
      <c r="I53" s="155"/>
      <c r="J53" s="155"/>
      <c r="K53" s="155"/>
      <c r="L53" s="155"/>
      <c r="M53" s="155"/>
      <c r="Q53" s="138"/>
      <c r="R53" s="182"/>
      <c r="S53" s="183"/>
      <c r="T53" s="183"/>
      <c r="U53" s="183"/>
    </row>
    <row r="54" spans="1:21" ht="15" customHeight="1">
      <c r="A54" s="162"/>
      <c r="B54" s="155"/>
      <c r="C54" s="155"/>
      <c r="D54" s="155"/>
      <c r="E54" s="155"/>
      <c r="F54" s="166"/>
      <c r="G54" s="155"/>
      <c r="H54" s="166"/>
      <c r="I54" s="155"/>
      <c r="J54" s="155"/>
      <c r="K54" s="155"/>
      <c r="L54" s="155"/>
      <c r="M54" s="155"/>
      <c r="Q54" s="138"/>
      <c r="R54" s="184"/>
      <c r="S54" s="186"/>
      <c r="T54" s="183"/>
      <c r="U54" s="183"/>
    </row>
    <row r="55" spans="1:21">
      <c r="A55" s="155"/>
      <c r="B55" s="155"/>
      <c r="C55" s="155"/>
      <c r="D55" s="155"/>
      <c r="E55" s="155"/>
      <c r="F55" s="166"/>
      <c r="G55" s="155"/>
      <c r="H55" s="166"/>
      <c r="I55" s="155"/>
      <c r="J55" s="155"/>
      <c r="K55" s="155"/>
      <c r="L55" s="155"/>
      <c r="M55" s="155"/>
      <c r="Q55" s="138"/>
      <c r="R55" s="184"/>
      <c r="S55" s="186"/>
      <c r="T55" s="183"/>
      <c r="U55" s="183"/>
    </row>
    <row r="56" spans="1:21">
      <c r="A56" s="155"/>
      <c r="B56" s="166"/>
      <c r="C56" s="166"/>
      <c r="D56" s="155"/>
      <c r="E56" s="168"/>
      <c r="F56" s="166"/>
      <c r="G56" s="169"/>
      <c r="H56" s="166"/>
      <c r="I56" s="155"/>
      <c r="J56" s="155"/>
      <c r="K56" s="155"/>
      <c r="L56" s="155"/>
      <c r="M56" s="155"/>
      <c r="Q56" s="187"/>
      <c r="R56" s="182"/>
      <c r="S56" s="183"/>
      <c r="T56" s="183"/>
      <c r="U56" s="183"/>
    </row>
    <row r="57" spans="1:21">
      <c r="A57" s="162"/>
      <c r="B57" s="170"/>
      <c r="C57" s="247"/>
      <c r="D57" s="247"/>
      <c r="E57" s="247"/>
      <c r="F57" s="247"/>
      <c r="G57" s="170"/>
      <c r="H57" s="155"/>
      <c r="I57" s="155"/>
      <c r="J57" s="155"/>
      <c r="K57" s="155"/>
      <c r="L57" s="155"/>
      <c r="M57" s="155"/>
      <c r="Q57" s="138"/>
      <c r="R57" s="182"/>
      <c r="S57" s="183"/>
      <c r="T57" s="183"/>
      <c r="U57" s="183"/>
    </row>
    <row r="58" spans="1:21">
      <c r="A58" s="162"/>
      <c r="B58" s="171"/>
      <c r="C58" s="223"/>
      <c r="D58" s="223"/>
      <c r="E58" s="224"/>
      <c r="F58" s="224"/>
      <c r="G58" s="172"/>
      <c r="H58" s="155"/>
      <c r="I58" s="155"/>
      <c r="J58" s="155"/>
      <c r="K58" s="155"/>
      <c r="L58" s="155"/>
      <c r="M58" s="155"/>
      <c r="Q58" s="138"/>
      <c r="R58" s="182"/>
      <c r="S58" s="183"/>
      <c r="T58" s="183"/>
      <c r="U58" s="183"/>
    </row>
    <row r="59" spans="1:21">
      <c r="A59" s="162"/>
      <c r="B59" s="171"/>
      <c r="C59" s="223"/>
      <c r="D59" s="223"/>
      <c r="E59" s="224"/>
      <c r="F59" s="224"/>
      <c r="G59" s="172"/>
      <c r="H59" s="155"/>
      <c r="I59" s="155"/>
      <c r="J59" s="155"/>
      <c r="K59" s="155"/>
      <c r="L59" s="155"/>
      <c r="M59" s="155"/>
      <c r="Q59" s="138"/>
      <c r="R59" s="182"/>
      <c r="S59" s="183"/>
      <c r="T59" s="183"/>
      <c r="U59" s="183"/>
    </row>
    <row r="60" spans="1:21">
      <c r="A60" s="155"/>
      <c r="B60" s="171"/>
      <c r="C60" s="223"/>
      <c r="D60" s="223"/>
      <c r="E60" s="224"/>
      <c r="F60" s="224"/>
      <c r="G60" s="172"/>
      <c r="H60" s="155"/>
      <c r="I60" s="155"/>
      <c r="J60" s="155"/>
      <c r="K60" s="155"/>
      <c r="L60" s="155"/>
      <c r="M60" s="155"/>
      <c r="Q60" s="138"/>
      <c r="R60" s="182"/>
      <c r="S60" s="183"/>
      <c r="T60" s="183"/>
      <c r="U60" s="183"/>
    </row>
    <row r="61" spans="1:21">
      <c r="A61" s="155"/>
      <c r="B61" s="171"/>
      <c r="C61" s="223"/>
      <c r="D61" s="223"/>
      <c r="E61" s="224"/>
      <c r="F61" s="224"/>
      <c r="G61" s="172"/>
      <c r="H61" s="155"/>
      <c r="I61" s="155"/>
      <c r="J61" s="155"/>
      <c r="K61" s="155"/>
      <c r="L61" s="155"/>
      <c r="M61" s="155"/>
      <c r="Q61" s="138"/>
      <c r="R61" s="182"/>
      <c r="S61" s="183"/>
      <c r="T61" s="183"/>
      <c r="U61" s="183"/>
    </row>
    <row r="62" spans="1:21">
      <c r="A62" s="155"/>
      <c r="B62" s="171"/>
      <c r="C62" s="223"/>
      <c r="D62" s="223"/>
      <c r="E62" s="224"/>
      <c r="F62" s="224"/>
      <c r="G62" s="172"/>
      <c r="H62" s="155"/>
      <c r="I62" s="155"/>
      <c r="J62" s="155"/>
      <c r="K62" s="155"/>
      <c r="L62" s="155"/>
      <c r="M62" s="155"/>
      <c r="Q62" s="138"/>
      <c r="R62" s="182"/>
      <c r="S62" s="183"/>
      <c r="T62" s="183"/>
      <c r="U62" s="183"/>
    </row>
    <row r="63" spans="1:21">
      <c r="A63" s="155"/>
      <c r="B63" s="171"/>
      <c r="C63" s="223"/>
      <c r="D63" s="223"/>
      <c r="E63" s="224"/>
      <c r="F63" s="224"/>
      <c r="G63" s="172"/>
      <c r="H63" s="155"/>
      <c r="I63" s="155"/>
      <c r="J63" s="155"/>
      <c r="K63" s="155"/>
      <c r="L63" s="155"/>
      <c r="M63" s="155"/>
      <c r="Q63" s="138"/>
      <c r="R63" s="182"/>
      <c r="S63" s="183"/>
      <c r="T63" s="183"/>
      <c r="U63" s="183"/>
    </row>
    <row r="64" spans="1:21" ht="44.25" customHeight="1">
      <c r="A64" s="155"/>
      <c r="B64" s="171"/>
      <c r="C64" s="223"/>
      <c r="D64" s="223"/>
      <c r="E64" s="224"/>
      <c r="F64" s="224"/>
      <c r="G64" s="172"/>
      <c r="H64" s="155"/>
      <c r="I64" s="155"/>
      <c r="J64" s="155"/>
      <c r="K64" s="155"/>
      <c r="L64" s="155"/>
      <c r="M64" s="155"/>
      <c r="Q64" s="138"/>
      <c r="R64" s="182"/>
      <c r="S64" s="183"/>
      <c r="T64" s="183"/>
      <c r="U64" s="183"/>
    </row>
    <row r="65" spans="1:21">
      <c r="A65" s="162"/>
      <c r="B65" s="171"/>
      <c r="C65" s="223"/>
      <c r="D65" s="223"/>
      <c r="E65" s="224"/>
      <c r="F65" s="224"/>
      <c r="G65" s="172"/>
      <c r="H65" s="173"/>
      <c r="I65" s="173"/>
      <c r="J65" s="173"/>
      <c r="K65" s="173"/>
      <c r="L65" s="173"/>
      <c r="M65" s="173"/>
      <c r="Q65" s="138"/>
      <c r="R65" s="182"/>
      <c r="S65" s="183"/>
      <c r="T65" s="183"/>
      <c r="U65" s="183"/>
    </row>
    <row r="66" spans="1:21">
      <c r="A66" s="162"/>
      <c r="B66" s="171"/>
      <c r="C66" s="223"/>
      <c r="D66" s="223"/>
      <c r="E66" s="224"/>
      <c r="F66" s="224"/>
      <c r="G66" s="172"/>
      <c r="H66" s="174"/>
      <c r="I66" s="174"/>
      <c r="J66" s="174"/>
      <c r="K66" s="174"/>
      <c r="L66" s="174"/>
      <c r="M66" s="174"/>
      <c r="Q66" s="187"/>
      <c r="R66" s="182"/>
      <c r="S66" s="183"/>
      <c r="T66" s="183"/>
      <c r="U66" s="183"/>
    </row>
    <row r="67" spans="1:21">
      <c r="A67" s="162"/>
      <c r="B67" s="171"/>
      <c r="C67" s="223"/>
      <c r="D67" s="223"/>
      <c r="E67" s="224"/>
      <c r="F67" s="224"/>
      <c r="G67" s="172"/>
      <c r="H67" s="174"/>
      <c r="I67" s="174"/>
      <c r="J67" s="174"/>
      <c r="K67" s="174"/>
      <c r="L67" s="174"/>
      <c r="M67" s="174"/>
      <c r="Q67" s="138"/>
      <c r="R67" s="184"/>
      <c r="S67" s="183"/>
      <c r="T67" s="183"/>
      <c r="U67" s="183"/>
    </row>
    <row r="68" spans="1:21">
      <c r="A68" s="162"/>
      <c r="B68" s="171"/>
      <c r="C68" s="223"/>
      <c r="D68" s="223"/>
      <c r="E68" s="224"/>
      <c r="F68" s="224"/>
      <c r="G68" s="172"/>
      <c r="H68" s="174"/>
      <c r="I68" s="174"/>
      <c r="J68" s="174"/>
      <c r="K68" s="174"/>
      <c r="L68" s="174"/>
      <c r="M68" s="174"/>
      <c r="Q68" s="138"/>
      <c r="R68" s="184"/>
      <c r="S68" s="183"/>
      <c r="T68" s="183"/>
      <c r="U68" s="183"/>
    </row>
    <row r="69" spans="1:21">
      <c r="A69" s="162"/>
      <c r="B69" s="175"/>
      <c r="C69" s="175"/>
      <c r="D69" s="155"/>
      <c r="E69" s="222"/>
      <c r="F69" s="222"/>
      <c r="G69" s="176"/>
      <c r="H69" s="174"/>
      <c r="I69" s="174"/>
      <c r="J69" s="174"/>
      <c r="K69" s="174"/>
      <c r="L69" s="174"/>
      <c r="M69" s="174"/>
      <c r="Q69" s="138"/>
      <c r="R69" s="184"/>
      <c r="S69" s="183"/>
      <c r="T69" s="183"/>
      <c r="U69" s="183"/>
    </row>
    <row r="70" spans="1:21">
      <c r="A70" s="162"/>
      <c r="B70" s="166"/>
      <c r="C70" s="166"/>
      <c r="D70" s="155"/>
      <c r="E70" s="166"/>
      <c r="F70" s="166"/>
      <c r="G70" s="166"/>
      <c r="H70" s="177"/>
      <c r="I70" s="174"/>
      <c r="J70" s="174"/>
      <c r="K70" s="174"/>
      <c r="L70" s="174"/>
      <c r="M70" s="174"/>
      <c r="N70" s="80"/>
      <c r="O70" s="80"/>
      <c r="Q70" s="138"/>
      <c r="R70" s="184"/>
      <c r="S70" s="183"/>
      <c r="T70" s="183"/>
      <c r="U70" s="183"/>
    </row>
    <row r="71" spans="1:21">
      <c r="A71" s="162"/>
      <c r="B71" s="166"/>
      <c r="C71" s="155"/>
      <c r="D71" s="155"/>
      <c r="E71" s="248"/>
      <c r="F71" s="248"/>
      <c r="G71" s="167"/>
      <c r="H71" s="177"/>
      <c r="I71" s="174"/>
      <c r="J71" s="174"/>
      <c r="K71" s="174"/>
      <c r="L71" s="174"/>
      <c r="M71" s="174"/>
      <c r="N71" s="80"/>
      <c r="O71" s="80"/>
      <c r="Q71" s="138"/>
      <c r="R71" s="184"/>
      <c r="S71" s="183"/>
      <c r="T71" s="183"/>
      <c r="U71" s="183"/>
    </row>
    <row r="72" spans="1:21">
      <c r="A72" s="162"/>
      <c r="B72" s="166"/>
      <c r="C72" s="166"/>
      <c r="D72" s="166"/>
      <c r="E72" s="155"/>
      <c r="F72" s="155"/>
      <c r="G72" s="178"/>
      <c r="H72" s="177"/>
      <c r="I72" s="174"/>
      <c r="J72" s="174"/>
      <c r="K72" s="174"/>
      <c r="L72" s="174"/>
      <c r="M72" s="174"/>
      <c r="N72" s="80"/>
      <c r="O72" s="80"/>
      <c r="Q72" s="138"/>
      <c r="R72" s="184"/>
      <c r="S72" s="183"/>
      <c r="T72" s="183"/>
      <c r="U72" s="183"/>
    </row>
    <row r="73" spans="1:21">
      <c r="A73" s="162"/>
      <c r="B73" s="166"/>
      <c r="C73" s="155"/>
      <c r="D73" s="155"/>
      <c r="E73" s="248"/>
      <c r="F73" s="248"/>
      <c r="G73" s="179"/>
      <c r="H73" s="177"/>
      <c r="I73" s="174"/>
      <c r="J73" s="174"/>
      <c r="K73" s="174"/>
      <c r="L73" s="174"/>
      <c r="M73" s="174"/>
      <c r="N73" s="80"/>
      <c r="O73" s="80"/>
      <c r="Q73" s="138"/>
      <c r="R73" s="184"/>
      <c r="S73" s="183"/>
      <c r="T73" s="183"/>
      <c r="U73" s="183"/>
    </row>
    <row r="74" spans="1:21">
      <c r="A74" s="162"/>
      <c r="B74" s="71"/>
      <c r="C74" s="71"/>
      <c r="D74" s="71"/>
      <c r="E74" s="71"/>
      <c r="F74" s="71"/>
      <c r="G74" s="71"/>
      <c r="H74" s="81"/>
      <c r="I74" s="80"/>
      <c r="J74" s="80"/>
      <c r="K74" s="80"/>
      <c r="L74" s="80"/>
      <c r="M74" s="80"/>
      <c r="N74" s="80"/>
      <c r="O74" s="80"/>
      <c r="Q74" s="138"/>
      <c r="R74" s="184"/>
      <c r="S74" s="183"/>
      <c r="T74" s="183"/>
      <c r="U74" s="183"/>
    </row>
    <row r="75" spans="1:21">
      <c r="A75" s="162"/>
      <c r="B75" s="71"/>
      <c r="C75" s="71"/>
      <c r="O75" s="80"/>
      <c r="Q75" s="138"/>
      <c r="R75" s="184"/>
      <c r="S75" s="183"/>
      <c r="T75" s="183"/>
      <c r="U75" s="183"/>
    </row>
    <row r="76" spans="1:21">
      <c r="A76" s="155"/>
      <c r="B76" s="71"/>
      <c r="C76" s="71"/>
      <c r="O76" s="80"/>
      <c r="Q76" s="187"/>
      <c r="R76" s="182"/>
      <c r="S76" s="183"/>
      <c r="T76" s="183"/>
      <c r="U76" s="183"/>
    </row>
    <row r="77" spans="1:21">
      <c r="A77" s="155"/>
      <c r="B77" s="71"/>
      <c r="C77" s="71"/>
      <c r="O77" s="80"/>
      <c r="Q77" s="138"/>
      <c r="R77" s="188"/>
      <c r="S77" s="183"/>
      <c r="T77" s="183"/>
      <c r="U77" s="183"/>
    </row>
    <row r="78" spans="1:21">
      <c r="A78" s="155"/>
      <c r="B78" s="71"/>
      <c r="C78" s="71"/>
      <c r="O78" s="80"/>
      <c r="Q78" s="138"/>
      <c r="R78" s="182"/>
      <c r="S78" s="183"/>
      <c r="T78" s="183"/>
      <c r="U78" s="183"/>
    </row>
    <row r="79" spans="1:21">
      <c r="A79" s="155"/>
      <c r="B79" s="71"/>
      <c r="C79" s="71"/>
      <c r="O79" s="83"/>
      <c r="Q79" s="138"/>
      <c r="R79" s="182"/>
      <c r="S79" s="183"/>
      <c r="T79" s="183"/>
      <c r="U79" s="183"/>
    </row>
    <row r="80" spans="1:21" ht="15" customHeight="1">
      <c r="A80" s="155"/>
      <c r="B80" s="71"/>
      <c r="C80" s="71"/>
      <c r="Q80" s="138"/>
      <c r="R80" s="189"/>
      <c r="S80" s="183"/>
      <c r="T80" s="183"/>
      <c r="U80" s="183"/>
    </row>
    <row r="81" spans="2:21">
      <c r="B81" s="71"/>
      <c r="C81" s="71"/>
      <c r="Q81" s="138"/>
      <c r="R81" s="189"/>
      <c r="S81" s="183"/>
      <c r="T81" s="183"/>
      <c r="U81" s="183"/>
    </row>
    <row r="82" spans="2:21">
      <c r="B82" s="71"/>
      <c r="C82" s="71"/>
      <c r="Q82" s="138"/>
      <c r="R82" s="189"/>
      <c r="S82" s="183"/>
      <c r="T82" s="183"/>
      <c r="U82" s="183"/>
    </row>
    <row r="83" spans="2:21" ht="15" customHeight="1">
      <c r="B83" s="71"/>
      <c r="C83" s="71"/>
      <c r="Q83" s="187"/>
      <c r="R83" s="182"/>
      <c r="S83" s="183"/>
      <c r="T83" s="183"/>
      <c r="U83" s="183"/>
    </row>
    <row r="84" spans="2:21">
      <c r="B84" s="71"/>
      <c r="C84" s="71"/>
      <c r="Q84" s="138"/>
      <c r="R84" s="182"/>
      <c r="S84" s="183"/>
      <c r="T84" s="183"/>
      <c r="U84" s="183"/>
    </row>
    <row r="85" spans="2:21">
      <c r="B85" s="71"/>
      <c r="C85" s="71"/>
      <c r="Q85" s="138"/>
      <c r="R85" s="182"/>
      <c r="S85" s="183"/>
      <c r="T85" s="183"/>
      <c r="U85" s="183"/>
    </row>
    <row r="86" spans="2:21">
      <c r="B86" s="71"/>
      <c r="C86" s="71"/>
      <c r="Q86" s="138"/>
      <c r="R86" s="182"/>
      <c r="S86" s="183"/>
      <c r="T86" s="183"/>
      <c r="U86" s="183"/>
    </row>
    <row r="87" spans="2:21" ht="17.25" customHeight="1">
      <c r="B87" s="71"/>
      <c r="C87" s="71"/>
      <c r="Q87" s="138"/>
      <c r="R87" s="182"/>
      <c r="S87" s="183"/>
      <c r="T87" s="183"/>
      <c r="U87" s="183"/>
    </row>
    <row r="88" spans="2:21">
      <c r="B88" s="71"/>
      <c r="C88" s="71"/>
      <c r="Q88" s="138"/>
      <c r="R88" s="182"/>
      <c r="S88" s="183"/>
      <c r="T88" s="183"/>
      <c r="U88" s="183"/>
    </row>
    <row r="89" spans="2:21" ht="15.75" customHeight="1">
      <c r="B89" s="71"/>
      <c r="C89" s="71"/>
      <c r="Q89" s="138"/>
      <c r="R89" s="182"/>
      <c r="S89" s="183"/>
      <c r="T89" s="183"/>
      <c r="U89" s="183"/>
    </row>
    <row r="90" spans="2:21">
      <c r="B90" s="71"/>
      <c r="C90" s="71"/>
      <c r="Q90" s="138"/>
      <c r="R90" s="182"/>
      <c r="S90" s="183"/>
      <c r="T90" s="183"/>
      <c r="U90" s="183"/>
    </row>
    <row r="91" spans="2:21">
      <c r="B91" s="71"/>
      <c r="C91" s="71"/>
      <c r="Q91" s="138"/>
      <c r="R91" s="190"/>
      <c r="S91" s="183"/>
      <c r="T91" s="183"/>
      <c r="U91" s="183"/>
    </row>
    <row r="92" spans="2:21">
      <c r="B92" s="71"/>
      <c r="C92" s="71"/>
      <c r="Q92" s="138"/>
      <c r="R92" s="190"/>
      <c r="S92" s="183"/>
      <c r="T92" s="183"/>
      <c r="U92" s="183"/>
    </row>
    <row r="93" spans="2:21">
      <c r="B93" s="71"/>
      <c r="C93" s="71"/>
      <c r="Q93" s="138"/>
      <c r="R93" s="190"/>
      <c r="S93" s="183"/>
      <c r="T93" s="183"/>
      <c r="U93" s="183"/>
    </row>
    <row r="94" spans="2:21">
      <c r="B94" s="71"/>
      <c r="C94" s="71"/>
      <c r="Q94" s="138"/>
      <c r="R94" s="190"/>
      <c r="S94" s="183"/>
      <c r="T94" s="183"/>
      <c r="U94" s="183"/>
    </row>
    <row r="95" spans="2:21">
      <c r="B95" s="71"/>
      <c r="C95" s="71"/>
      <c r="Q95" s="138"/>
      <c r="R95" s="190"/>
      <c r="S95" s="183"/>
      <c r="T95" s="183"/>
      <c r="U95" s="183"/>
    </row>
    <row r="96" spans="2:21">
      <c r="B96" s="71"/>
      <c r="C96" s="71"/>
      <c r="Q96" s="138"/>
      <c r="R96" s="182"/>
      <c r="S96" s="183"/>
      <c r="T96" s="183"/>
      <c r="U96" s="183"/>
    </row>
    <row r="97" spans="2:21">
      <c r="B97" s="71"/>
      <c r="C97" s="71"/>
      <c r="Q97" s="138"/>
      <c r="R97" s="182"/>
      <c r="S97" s="183"/>
      <c r="T97" s="183"/>
      <c r="U97" s="183"/>
    </row>
    <row r="98" spans="2:21">
      <c r="B98" s="71"/>
      <c r="C98" s="71"/>
      <c r="Q98" s="181"/>
      <c r="R98" s="182"/>
      <c r="S98" s="183"/>
      <c r="T98" s="183"/>
      <c r="U98" s="183"/>
    </row>
    <row r="99" spans="2:21">
      <c r="B99" s="71"/>
      <c r="C99" s="71"/>
      <c r="Q99" s="181"/>
      <c r="R99" s="182"/>
      <c r="S99" s="183"/>
      <c r="T99" s="183"/>
      <c r="U99" s="183"/>
    </row>
    <row r="100" spans="2:21">
      <c r="B100" s="71"/>
      <c r="C100" s="71"/>
      <c r="Q100" s="181"/>
      <c r="R100" s="182"/>
      <c r="S100" s="183"/>
      <c r="T100" s="183"/>
      <c r="U100" s="183"/>
    </row>
    <row r="101" spans="2:21">
      <c r="B101" s="71"/>
      <c r="C101" s="71"/>
      <c r="Q101" s="181"/>
      <c r="R101" s="182"/>
      <c r="S101" s="183"/>
      <c r="T101" s="183"/>
      <c r="U101" s="183"/>
    </row>
    <row r="102" spans="2:21">
      <c r="B102" s="71"/>
      <c r="C102" s="71"/>
      <c r="Q102" s="181"/>
      <c r="R102" s="182"/>
      <c r="S102" s="183"/>
      <c r="T102" s="183"/>
      <c r="U102" s="183"/>
    </row>
    <row r="103" spans="2:21">
      <c r="B103" s="71"/>
      <c r="C103" s="71"/>
      <c r="Q103" s="138"/>
      <c r="R103" s="184"/>
      <c r="S103" s="183"/>
      <c r="T103" s="183"/>
      <c r="U103" s="183"/>
    </row>
    <row r="104" spans="2:21">
      <c r="B104" s="71"/>
      <c r="C104" s="71"/>
      <c r="Q104" s="138"/>
      <c r="R104" s="184"/>
      <c r="S104" s="183"/>
      <c r="T104" s="183"/>
      <c r="U104" s="183"/>
    </row>
    <row r="105" spans="2:21">
      <c r="B105" s="71"/>
      <c r="C105" s="71"/>
      <c r="Q105" s="138"/>
      <c r="R105" s="184"/>
      <c r="S105" s="183"/>
      <c r="T105" s="183"/>
      <c r="U105" s="183"/>
    </row>
    <row r="106" spans="2:21">
      <c r="B106" s="71"/>
      <c r="C106" s="71"/>
      <c r="Q106" s="138"/>
      <c r="R106" s="184"/>
      <c r="S106" s="183"/>
      <c r="T106" s="183"/>
      <c r="U106" s="183"/>
    </row>
    <row r="107" spans="2:21">
      <c r="B107" s="71"/>
      <c r="C107" s="71"/>
      <c r="Q107" s="187"/>
      <c r="R107" s="182"/>
      <c r="S107" s="183"/>
      <c r="T107" s="183"/>
      <c r="U107" s="183"/>
    </row>
    <row r="108" spans="2:21">
      <c r="B108" s="71"/>
      <c r="C108" s="71"/>
      <c r="D108" s="71"/>
      <c r="E108" s="71"/>
      <c r="F108" s="71"/>
      <c r="G108" s="71"/>
      <c r="H108" s="71"/>
      <c r="Q108" s="187"/>
      <c r="R108" s="182"/>
      <c r="S108" s="183"/>
      <c r="T108" s="183"/>
      <c r="U108" s="183"/>
    </row>
    <row r="109" spans="2:21">
      <c r="B109" s="71"/>
      <c r="C109" s="71"/>
      <c r="D109" s="71"/>
      <c r="E109" s="71"/>
      <c r="F109" s="71"/>
      <c r="G109" s="71"/>
      <c r="H109" s="71"/>
      <c r="Q109" s="187"/>
      <c r="R109" s="182"/>
      <c r="S109" s="183"/>
      <c r="T109" s="183"/>
      <c r="U109" s="183"/>
    </row>
    <row r="110" spans="2:21">
      <c r="B110" s="71"/>
      <c r="C110" s="71"/>
      <c r="D110" s="71"/>
      <c r="E110" s="71"/>
      <c r="F110" s="71"/>
      <c r="G110" s="71"/>
      <c r="H110" s="71"/>
      <c r="Q110" s="138"/>
      <c r="R110" s="182"/>
      <c r="S110" s="183"/>
      <c r="T110" s="183"/>
      <c r="U110" s="183"/>
    </row>
    <row r="111" spans="2:21">
      <c r="B111" s="71"/>
      <c r="C111" s="71"/>
      <c r="D111" s="71"/>
      <c r="E111" s="71"/>
      <c r="Q111" s="138"/>
      <c r="R111" s="182"/>
      <c r="S111" s="183"/>
      <c r="T111" s="183"/>
      <c r="U111" s="183"/>
    </row>
    <row r="112" spans="2:21">
      <c r="Q112" s="138"/>
      <c r="R112" s="182"/>
      <c r="S112" s="183"/>
      <c r="T112" s="183"/>
      <c r="U112" s="183"/>
    </row>
    <row r="113" spans="17:21">
      <c r="Q113" s="138"/>
      <c r="R113" s="182"/>
      <c r="S113" s="183"/>
      <c r="T113" s="183"/>
      <c r="U113" s="183"/>
    </row>
    <row r="114" spans="17:21">
      <c r="Q114" s="138"/>
      <c r="R114" s="182"/>
      <c r="S114" s="183"/>
      <c r="T114" s="183"/>
      <c r="U114" s="183"/>
    </row>
    <row r="115" spans="17:21">
      <c r="Q115" s="138"/>
      <c r="R115" s="182"/>
      <c r="S115" s="183"/>
      <c r="T115" s="183"/>
      <c r="U115" s="183"/>
    </row>
    <row r="116" spans="17:21">
      <c r="Q116" s="138"/>
      <c r="R116" s="182"/>
      <c r="S116" s="183"/>
      <c r="T116" s="183"/>
      <c r="U116" s="183"/>
    </row>
    <row r="117" spans="17:21">
      <c r="Q117" s="138"/>
      <c r="R117" s="182"/>
      <c r="S117" s="183"/>
      <c r="T117" s="183"/>
      <c r="U117" s="183"/>
    </row>
    <row r="118" spans="17:21">
      <c r="Q118" s="138"/>
      <c r="R118" s="182"/>
      <c r="S118" s="183"/>
      <c r="T118" s="183"/>
      <c r="U118" s="183"/>
    </row>
    <row r="119" spans="17:21">
      <c r="Q119" s="138"/>
      <c r="R119" s="182"/>
      <c r="S119" s="183"/>
      <c r="T119" s="183"/>
      <c r="U119" s="183"/>
    </row>
    <row r="120" spans="17:21">
      <c r="Q120" s="138"/>
      <c r="R120" s="182"/>
      <c r="S120" s="183"/>
      <c r="T120" s="183"/>
      <c r="U120" s="183"/>
    </row>
    <row r="121" spans="17:21">
      <c r="Q121" s="138"/>
      <c r="R121" s="184"/>
      <c r="S121" s="183"/>
      <c r="T121" s="183"/>
      <c r="U121" s="183"/>
    </row>
    <row r="122" spans="17:21">
      <c r="Q122" s="138"/>
      <c r="R122" s="184"/>
      <c r="S122" s="183"/>
      <c r="T122" s="183"/>
      <c r="U122" s="183"/>
    </row>
    <row r="123" spans="17:21">
      <c r="Q123" s="138"/>
      <c r="R123" s="182"/>
      <c r="S123" s="183"/>
      <c r="T123" s="183"/>
      <c r="U123" s="183"/>
    </row>
    <row r="124" spans="17:21">
      <c r="Q124" s="138"/>
      <c r="R124" s="182"/>
      <c r="S124" s="183"/>
      <c r="T124" s="183"/>
      <c r="U124" s="183"/>
    </row>
    <row r="125" spans="17:21">
      <c r="Q125" s="138"/>
      <c r="R125" s="182"/>
      <c r="S125" s="183"/>
      <c r="T125" s="183"/>
      <c r="U125" s="183"/>
    </row>
    <row r="126" spans="17:21">
      <c r="Q126" s="138"/>
      <c r="R126" s="182"/>
      <c r="S126" s="183"/>
      <c r="T126" s="183"/>
      <c r="U126" s="183"/>
    </row>
    <row r="127" spans="17:21">
      <c r="Q127" s="138"/>
      <c r="R127" s="182"/>
      <c r="S127" s="183"/>
      <c r="T127" s="183"/>
      <c r="U127" s="183"/>
    </row>
    <row r="128" spans="17:21">
      <c r="Q128" s="138"/>
      <c r="R128" s="182"/>
      <c r="S128" s="183"/>
      <c r="T128" s="183"/>
      <c r="U128" s="183"/>
    </row>
    <row r="129" spans="17:21">
      <c r="Q129" s="138"/>
      <c r="R129" s="182"/>
      <c r="S129" s="183"/>
      <c r="T129" s="183"/>
      <c r="U129" s="183"/>
    </row>
    <row r="130" spans="17:21">
      <c r="Q130" s="138"/>
      <c r="R130" s="184"/>
      <c r="S130" s="183"/>
      <c r="T130" s="183"/>
      <c r="U130" s="183"/>
    </row>
    <row r="131" spans="17:21">
      <c r="Q131" s="138"/>
      <c r="R131" s="184"/>
      <c r="S131" s="183"/>
      <c r="T131" s="183"/>
      <c r="U131" s="183"/>
    </row>
    <row r="132" spans="17:21">
      <c r="Q132" s="138"/>
      <c r="R132" s="184"/>
      <c r="S132" s="183"/>
      <c r="T132" s="183"/>
      <c r="U132" s="183"/>
    </row>
    <row r="133" spans="17:21">
      <c r="Q133" s="187"/>
      <c r="R133" s="182"/>
      <c r="S133" s="183"/>
      <c r="T133" s="183"/>
      <c r="U133" s="183"/>
    </row>
    <row r="134" spans="17:21">
      <c r="Q134" s="138"/>
      <c r="R134" s="184"/>
      <c r="S134" s="183"/>
      <c r="T134" s="183"/>
      <c r="U134" s="183"/>
    </row>
    <row r="135" spans="17:21">
      <c r="Q135" s="138"/>
      <c r="R135" s="188"/>
      <c r="S135" s="183"/>
      <c r="T135" s="183"/>
      <c r="U135" s="183"/>
    </row>
    <row r="136" spans="17:21">
      <c r="Q136" s="138"/>
      <c r="R136" s="184"/>
      <c r="S136" s="183"/>
      <c r="T136" s="183"/>
      <c r="U136" s="183"/>
    </row>
    <row r="137" spans="17:21">
      <c r="Q137" s="138"/>
      <c r="R137" s="188"/>
      <c r="S137" s="183"/>
      <c r="T137" s="183"/>
      <c r="U137" s="183"/>
    </row>
    <row r="138" spans="17:21">
      <c r="Q138" s="187"/>
      <c r="R138" s="188"/>
      <c r="S138" s="183"/>
      <c r="T138" s="183"/>
      <c r="U138" s="183"/>
    </row>
    <row r="139" spans="17:21">
      <c r="Q139" s="138"/>
      <c r="R139" s="184"/>
      <c r="S139" s="183"/>
      <c r="T139" s="183"/>
      <c r="U139" s="183"/>
    </row>
    <row r="140" spans="17:21">
      <c r="Q140" s="138"/>
      <c r="R140" s="184"/>
      <c r="S140" s="183"/>
      <c r="T140" s="183"/>
      <c r="U140" s="183"/>
    </row>
    <row r="141" spans="17:21">
      <c r="Q141" s="138"/>
      <c r="R141" s="184"/>
      <c r="S141" s="183"/>
      <c r="T141" s="183"/>
      <c r="U141" s="183"/>
    </row>
    <row r="142" spans="17:21">
      <c r="Q142" s="138"/>
      <c r="R142" s="190"/>
      <c r="S142" s="183"/>
      <c r="T142" s="183"/>
      <c r="U142" s="183"/>
    </row>
    <row r="143" spans="17:21">
      <c r="Q143" s="138"/>
      <c r="R143" s="190"/>
      <c r="S143" s="183"/>
      <c r="T143" s="183"/>
      <c r="U143" s="183"/>
    </row>
    <row r="144" spans="17:21">
      <c r="Q144" s="138"/>
      <c r="R144" s="190"/>
      <c r="S144" s="183"/>
      <c r="T144" s="183"/>
      <c r="U144" s="183"/>
    </row>
    <row r="145" spans="17:21">
      <c r="Q145" s="187"/>
      <c r="R145" s="184"/>
      <c r="S145" s="183"/>
      <c r="T145" s="183"/>
      <c r="U145" s="183"/>
    </row>
    <row r="146" spans="17:21">
      <c r="Q146" s="138"/>
      <c r="R146" s="182"/>
      <c r="S146" s="183"/>
      <c r="T146" s="183"/>
      <c r="U146" s="183"/>
    </row>
    <row r="147" spans="17:21">
      <c r="Q147" s="138"/>
      <c r="R147" s="182"/>
      <c r="S147" s="183"/>
      <c r="T147" s="183"/>
      <c r="U147" s="183"/>
    </row>
    <row r="148" spans="17:21">
      <c r="Q148" s="138"/>
      <c r="R148" s="182"/>
      <c r="S148" s="183"/>
      <c r="T148" s="183"/>
      <c r="U148" s="183"/>
    </row>
    <row r="149" spans="17:21">
      <c r="Q149" s="138"/>
      <c r="R149" s="182"/>
      <c r="S149" s="183"/>
      <c r="T149" s="183"/>
      <c r="U149" s="183"/>
    </row>
    <row r="150" spans="17:21">
      <c r="Q150" s="138"/>
      <c r="R150" s="182"/>
      <c r="S150" s="183"/>
      <c r="T150" s="183"/>
      <c r="U150" s="183"/>
    </row>
    <row r="151" spans="17:21">
      <c r="Q151" s="138"/>
      <c r="R151" s="182"/>
      <c r="S151" s="183"/>
      <c r="T151" s="183"/>
      <c r="U151" s="183"/>
    </row>
    <row r="152" spans="17:21">
      <c r="Q152" s="138"/>
      <c r="R152" s="182"/>
      <c r="S152" s="183"/>
      <c r="T152" s="183"/>
      <c r="U152" s="183"/>
    </row>
    <row r="153" spans="17:21">
      <c r="Q153" s="138"/>
      <c r="R153" s="182"/>
      <c r="S153" s="183"/>
      <c r="T153" s="183"/>
      <c r="U153" s="183"/>
    </row>
    <row r="154" spans="17:21">
      <c r="Q154" s="138"/>
      <c r="R154" s="182"/>
      <c r="S154" s="183"/>
      <c r="T154" s="183"/>
      <c r="U154" s="183"/>
    </row>
    <row r="155" spans="17:21">
      <c r="Q155" s="138"/>
      <c r="R155" s="182"/>
      <c r="S155" s="183"/>
      <c r="T155" s="183"/>
      <c r="U155" s="183"/>
    </row>
    <row r="156" spans="17:21">
      <c r="Q156" s="138"/>
      <c r="R156" s="182"/>
      <c r="S156" s="183"/>
      <c r="T156" s="183"/>
      <c r="U156" s="183"/>
    </row>
    <row r="157" spans="17:21">
      <c r="Q157" s="138"/>
      <c r="R157" s="182"/>
      <c r="S157" s="183"/>
      <c r="T157" s="183"/>
      <c r="U157" s="183"/>
    </row>
    <row r="158" spans="17:21">
      <c r="Q158" s="138"/>
      <c r="R158" s="182"/>
      <c r="S158" s="183"/>
      <c r="T158" s="183"/>
      <c r="U158" s="183"/>
    </row>
    <row r="159" spans="17:21">
      <c r="Q159" s="138"/>
      <c r="R159" s="182"/>
      <c r="S159" s="183"/>
      <c r="T159" s="183"/>
      <c r="U159" s="183"/>
    </row>
    <row r="160" spans="17:21">
      <c r="Q160" s="138"/>
      <c r="R160" s="182"/>
      <c r="S160" s="183"/>
      <c r="T160" s="183"/>
      <c r="U160" s="183"/>
    </row>
    <row r="161" spans="17:21">
      <c r="Q161" s="138"/>
      <c r="R161" s="182"/>
      <c r="S161" s="183"/>
      <c r="T161" s="183"/>
      <c r="U161" s="183"/>
    </row>
    <row r="162" spans="17:21">
      <c r="Q162" s="138"/>
      <c r="R162" s="182"/>
      <c r="S162" s="183"/>
      <c r="T162" s="183"/>
      <c r="U162" s="183"/>
    </row>
    <row r="163" spans="17:21">
      <c r="Q163" s="138"/>
      <c r="R163" s="182"/>
      <c r="S163" s="183"/>
      <c r="T163" s="183"/>
      <c r="U163" s="183"/>
    </row>
    <row r="164" spans="17:21">
      <c r="Q164" s="138"/>
      <c r="R164" s="182"/>
      <c r="S164" s="183"/>
      <c r="T164" s="183"/>
      <c r="U164" s="183"/>
    </row>
    <row r="165" spans="17:21">
      <c r="Q165" s="138"/>
      <c r="R165" s="182"/>
      <c r="S165" s="183"/>
      <c r="T165" s="183"/>
      <c r="U165" s="183"/>
    </row>
    <row r="166" spans="17:21">
      <c r="Q166" s="187"/>
      <c r="R166" s="182"/>
      <c r="S166" s="183"/>
      <c r="T166" s="183"/>
      <c r="U166" s="183"/>
    </row>
    <row r="167" spans="17:21">
      <c r="Q167" s="138"/>
      <c r="R167" s="184"/>
      <c r="S167" s="183"/>
      <c r="T167" s="183"/>
      <c r="U167" s="183"/>
    </row>
    <row r="168" spans="17:21">
      <c r="Q168" s="138"/>
      <c r="R168" s="184"/>
      <c r="S168" s="183"/>
      <c r="T168" s="183"/>
      <c r="U168" s="183"/>
    </row>
    <row r="169" spans="17:21">
      <c r="Q169" s="138"/>
      <c r="R169" s="184"/>
      <c r="S169" s="183"/>
      <c r="T169" s="183"/>
      <c r="U169" s="183"/>
    </row>
    <row r="170" spans="17:21">
      <c r="Q170" s="138"/>
      <c r="R170" s="184"/>
      <c r="S170" s="183"/>
      <c r="T170" s="183"/>
      <c r="U170" s="183"/>
    </row>
    <row r="171" spans="17:21">
      <c r="Q171" s="187"/>
      <c r="R171" s="182"/>
      <c r="S171" s="183"/>
      <c r="T171" s="183"/>
      <c r="U171" s="183"/>
    </row>
    <row r="172" spans="17:21">
      <c r="Q172" s="138"/>
      <c r="R172" s="184"/>
      <c r="S172" s="183"/>
      <c r="T172" s="183"/>
      <c r="U172" s="183"/>
    </row>
    <row r="173" spans="17:21">
      <c r="Q173" s="138"/>
      <c r="R173" s="184"/>
      <c r="S173" s="183"/>
      <c r="T173" s="183"/>
      <c r="U173" s="183"/>
    </row>
    <row r="174" spans="17:21">
      <c r="Q174" s="138"/>
      <c r="R174" s="182"/>
      <c r="S174" s="183"/>
      <c r="T174" s="183"/>
      <c r="U174" s="183"/>
    </row>
    <row r="175" spans="17:21">
      <c r="Q175" s="138"/>
      <c r="R175" s="182"/>
      <c r="S175" s="183"/>
      <c r="T175" s="183"/>
      <c r="U175" s="183"/>
    </row>
    <row r="176" spans="17:21">
      <c r="Q176" s="138"/>
      <c r="R176" s="184"/>
      <c r="S176" s="183"/>
      <c r="T176" s="183"/>
      <c r="U176" s="183"/>
    </row>
    <row r="177" spans="17:21">
      <c r="Q177" s="138"/>
      <c r="R177" s="184"/>
      <c r="S177" s="183"/>
      <c r="T177" s="183"/>
      <c r="U177" s="183"/>
    </row>
    <row r="178" spans="17:21">
      <c r="Q178" s="138"/>
      <c r="R178" s="182"/>
      <c r="S178" s="183"/>
      <c r="T178" s="183"/>
      <c r="U178" s="183"/>
    </row>
    <row r="179" spans="17:21">
      <c r="Q179" s="138"/>
      <c r="R179" s="182"/>
      <c r="S179" s="183"/>
      <c r="T179" s="183"/>
      <c r="U179" s="183"/>
    </row>
    <row r="180" spans="17:21">
      <c r="Q180" s="187"/>
      <c r="R180" s="182"/>
      <c r="S180" s="183"/>
      <c r="T180" s="183"/>
      <c r="U180" s="183"/>
    </row>
    <row r="181" spans="17:21">
      <c r="Q181" s="138"/>
      <c r="R181" s="182"/>
      <c r="S181" s="183"/>
      <c r="T181" s="183"/>
      <c r="U181" s="183"/>
    </row>
    <row r="182" spans="17:21">
      <c r="Q182" s="138"/>
      <c r="R182" s="182"/>
      <c r="S182" s="183"/>
      <c r="T182" s="183"/>
      <c r="U182" s="183"/>
    </row>
    <row r="183" spans="17:21">
      <c r="Q183" s="138"/>
      <c r="R183" s="184"/>
      <c r="S183" s="183"/>
      <c r="T183" s="183"/>
      <c r="U183" s="183"/>
    </row>
    <row r="184" spans="17:21">
      <c r="Q184" s="138"/>
      <c r="R184" s="184"/>
      <c r="S184" s="183"/>
      <c r="T184" s="183"/>
      <c r="U184" s="183"/>
    </row>
    <row r="185" spans="17:21">
      <c r="Q185" s="187"/>
      <c r="R185" s="182"/>
      <c r="S185" s="183"/>
      <c r="T185" s="183"/>
      <c r="U185" s="183"/>
    </row>
    <row r="186" spans="17:21">
      <c r="Q186" s="138"/>
      <c r="R186" s="182"/>
      <c r="S186" s="183"/>
      <c r="T186" s="183"/>
      <c r="U186" s="183"/>
    </row>
    <row r="187" spans="17:21">
      <c r="Q187" s="138"/>
      <c r="R187" s="182"/>
      <c r="S187" s="183"/>
      <c r="T187" s="183"/>
      <c r="U187" s="183"/>
    </row>
    <row r="188" spans="17:21">
      <c r="Q188" s="138"/>
      <c r="R188" s="184"/>
      <c r="S188" s="183"/>
      <c r="T188" s="183"/>
      <c r="U188" s="183"/>
    </row>
    <row r="189" spans="17:21">
      <c r="Q189" s="138"/>
      <c r="R189" s="184"/>
      <c r="S189" s="183"/>
      <c r="T189" s="183"/>
      <c r="U189" s="183"/>
    </row>
    <row r="190" spans="17:21">
      <c r="Q190" s="187"/>
      <c r="R190" s="182"/>
      <c r="S190" s="183"/>
      <c r="T190" s="183"/>
      <c r="U190" s="183"/>
    </row>
    <row r="191" spans="17:21">
      <c r="Q191" s="138"/>
      <c r="R191" s="182"/>
      <c r="S191" s="183"/>
      <c r="T191" s="183"/>
      <c r="U191" s="183"/>
    </row>
    <row r="192" spans="17:21">
      <c r="Q192" s="138"/>
      <c r="R192" s="182"/>
      <c r="S192" s="183"/>
      <c r="T192" s="183"/>
      <c r="U192" s="183"/>
    </row>
    <row r="193" spans="17:21">
      <c r="Q193" s="138"/>
      <c r="R193" s="182"/>
      <c r="S193" s="183"/>
      <c r="T193" s="183"/>
      <c r="U193" s="183"/>
    </row>
    <row r="194" spans="17:21">
      <c r="Q194" s="138"/>
      <c r="R194" s="182"/>
      <c r="S194" s="183"/>
      <c r="T194" s="183"/>
      <c r="U194" s="183"/>
    </row>
    <row r="195" spans="17:21">
      <c r="Q195" s="138"/>
      <c r="R195" s="184"/>
      <c r="S195" s="183"/>
      <c r="T195" s="183"/>
      <c r="U195" s="183"/>
    </row>
    <row r="196" spans="17:21">
      <c r="Q196" s="138"/>
      <c r="R196" s="184"/>
      <c r="S196" s="183"/>
      <c r="T196" s="183"/>
      <c r="U196" s="183"/>
    </row>
    <row r="197" spans="17:21">
      <c r="Q197" s="138"/>
      <c r="R197" s="184"/>
      <c r="S197" s="183"/>
      <c r="T197" s="183"/>
      <c r="U197" s="183"/>
    </row>
    <row r="198" spans="17:21">
      <c r="Q198" s="138"/>
      <c r="R198" s="184"/>
      <c r="S198" s="183"/>
      <c r="T198" s="183"/>
      <c r="U198" s="183"/>
    </row>
    <row r="199" spans="17:21">
      <c r="Q199" s="187"/>
      <c r="R199" s="182"/>
      <c r="S199" s="183"/>
      <c r="T199" s="183"/>
      <c r="U199" s="183"/>
    </row>
    <row r="200" spans="17:21">
      <c r="Q200" s="138"/>
      <c r="R200" s="182"/>
      <c r="S200" s="183"/>
      <c r="T200" s="183"/>
      <c r="U200" s="183"/>
    </row>
    <row r="201" spans="17:21">
      <c r="Q201" s="138"/>
      <c r="R201" s="182"/>
      <c r="S201" s="183"/>
      <c r="T201" s="183"/>
      <c r="U201" s="183"/>
    </row>
    <row r="202" spans="17:21">
      <c r="Q202" s="138"/>
      <c r="R202" s="182"/>
      <c r="S202" s="183"/>
      <c r="T202" s="183"/>
      <c r="U202" s="183"/>
    </row>
    <row r="203" spans="17:21">
      <c r="Q203" s="138"/>
      <c r="R203" s="184"/>
      <c r="S203" s="183"/>
      <c r="T203" s="183"/>
      <c r="U203" s="183"/>
    </row>
    <row r="204" spans="17:21">
      <c r="Q204" s="138"/>
      <c r="R204" s="184"/>
      <c r="S204" s="183"/>
      <c r="T204" s="183"/>
      <c r="U204" s="183"/>
    </row>
    <row r="205" spans="17:21">
      <c r="Q205" s="138"/>
      <c r="R205" s="184"/>
      <c r="S205" s="183"/>
      <c r="T205" s="183"/>
      <c r="U205" s="183"/>
    </row>
    <row r="206" spans="17:21">
      <c r="Q206" s="187"/>
      <c r="R206" s="182"/>
      <c r="S206" s="183"/>
      <c r="T206" s="183"/>
      <c r="U206" s="183"/>
    </row>
    <row r="207" spans="17:21">
      <c r="Q207" s="138"/>
      <c r="R207" s="182"/>
      <c r="S207" s="183"/>
      <c r="T207" s="183"/>
      <c r="U207" s="183"/>
    </row>
    <row r="208" spans="17:21">
      <c r="Q208" s="138"/>
      <c r="R208" s="182"/>
      <c r="S208" s="183"/>
      <c r="T208" s="183"/>
      <c r="U208" s="183"/>
    </row>
    <row r="209" spans="17:21">
      <c r="Q209" s="138"/>
      <c r="R209" s="182"/>
      <c r="S209" s="183"/>
      <c r="T209" s="183"/>
      <c r="U209" s="183"/>
    </row>
    <row r="210" spans="17:21">
      <c r="Q210" s="138"/>
      <c r="R210" s="182"/>
      <c r="S210" s="183"/>
      <c r="T210" s="183"/>
      <c r="U210" s="183"/>
    </row>
    <row r="211" spans="17:21">
      <c r="Q211" s="138"/>
      <c r="R211" s="182"/>
    </row>
    <row r="212" spans="17:21">
      <c r="Q212" s="61"/>
      <c r="R212" s="72"/>
    </row>
    <row r="213" spans="17:21">
      <c r="Q213" s="61"/>
      <c r="R213" s="72"/>
    </row>
    <row r="214" spans="17:21">
      <c r="Q214" s="61"/>
      <c r="R214" s="72"/>
    </row>
    <row r="215" spans="17:21">
      <c r="Q215" s="61"/>
      <c r="R215" s="72"/>
    </row>
    <row r="216" spans="17:21">
      <c r="Q216" s="61"/>
      <c r="R216" s="72"/>
    </row>
    <row r="217" spans="17:21">
      <c r="Q217" s="61"/>
      <c r="R217" s="72"/>
    </row>
    <row r="218" spans="17:21">
      <c r="Q218" s="61"/>
      <c r="R218" s="72"/>
    </row>
    <row r="219" spans="17:21">
      <c r="Q219" s="61"/>
      <c r="R219" s="72"/>
    </row>
    <row r="220" spans="17:21">
      <c r="Q220" s="61"/>
      <c r="R220" s="72"/>
    </row>
  </sheetData>
  <sheetProtection algorithmName="SHA-512" hashValue="VyIRSmpURZUT1qASwtNoGicZ5WVYbZFaZzqyyOA9MaiIfL0gjHgVuTmrq1y9JgEt4iFaetttIAJcOGGt3JBliw==" saltValue="J689Gj8Qib7M26bBEiYIww==" spinCount="100000" sheet="1" selectLockedCells="1"/>
  <dataConsolidate/>
  <mergeCells count="59">
    <mergeCell ref="E71:F71"/>
    <mergeCell ref="E67:F67"/>
    <mergeCell ref="B14:O14"/>
    <mergeCell ref="E73:F73"/>
    <mergeCell ref="C51:D51"/>
    <mergeCell ref="E46:F46"/>
    <mergeCell ref="E48:F48"/>
    <mergeCell ref="E49:F49"/>
    <mergeCell ref="E50:F50"/>
    <mergeCell ref="E51:F51"/>
    <mergeCell ref="C46:D46"/>
    <mergeCell ref="C47:D47"/>
    <mergeCell ref="C48:D48"/>
    <mergeCell ref="C49:D49"/>
    <mergeCell ref="C50:D50"/>
    <mergeCell ref="C52:D52"/>
    <mergeCell ref="E52:F52"/>
    <mergeCell ref="E53:F53"/>
    <mergeCell ref="C57:D57"/>
    <mergeCell ref="C58:D58"/>
    <mergeCell ref="C59:D59"/>
    <mergeCell ref="C60:D60"/>
    <mergeCell ref="E57:F57"/>
    <mergeCell ref="E58:F58"/>
    <mergeCell ref="E59:F59"/>
    <mergeCell ref="E60:F60"/>
    <mergeCell ref="B43:M43"/>
    <mergeCell ref="C40:E40"/>
    <mergeCell ref="C41:E41"/>
    <mergeCell ref="L34:N34"/>
    <mergeCell ref="L15:O15"/>
    <mergeCell ref="C34:I34"/>
    <mergeCell ref="C11:E11"/>
    <mergeCell ref="C9:E9"/>
    <mergeCell ref="C10:E10"/>
    <mergeCell ref="C12:E12"/>
    <mergeCell ref="C15:G15"/>
    <mergeCell ref="B2:M2"/>
    <mergeCell ref="C5:E5"/>
    <mergeCell ref="C6:E6"/>
    <mergeCell ref="C7:E7"/>
    <mergeCell ref="C8:E8"/>
    <mergeCell ref="C3:E3"/>
    <mergeCell ref="E69:F69"/>
    <mergeCell ref="C63:D63"/>
    <mergeCell ref="C64:D64"/>
    <mergeCell ref="C65:D65"/>
    <mergeCell ref="C61:D61"/>
    <mergeCell ref="C62:D62"/>
    <mergeCell ref="E68:F68"/>
    <mergeCell ref="C66:D66"/>
    <mergeCell ref="C67:D67"/>
    <mergeCell ref="C68:D68"/>
    <mergeCell ref="E61:F61"/>
    <mergeCell ref="E62:F62"/>
    <mergeCell ref="E63:F63"/>
    <mergeCell ref="E64:F64"/>
    <mergeCell ref="E65:F65"/>
    <mergeCell ref="E66:F66"/>
  </mergeCells>
  <conditionalFormatting sqref="C5 C18:F33 I18:I33">
    <cfRule type="containsBlanks" dxfId="6" priority="67">
      <formula>LEN(TRIM(C5))=0</formula>
    </cfRule>
  </conditionalFormatting>
  <conditionalFormatting sqref="C6:E12">
    <cfRule type="containsBlanks" dxfId="5" priority="64">
      <formula>LEN(TRIM(C6))=0</formula>
    </cfRule>
  </conditionalFormatting>
  <conditionalFormatting sqref="H6:H7">
    <cfRule type="containsBlanks" dxfId="4" priority="63">
      <formula>LEN(TRIM(H6))=0</formula>
    </cfRule>
  </conditionalFormatting>
  <conditionalFormatting sqref="G6:H7">
    <cfRule type="containsBlanks" dxfId="3" priority="62">
      <formula>LEN(TRIM(G6))=0</formula>
    </cfRule>
  </conditionalFormatting>
  <conditionalFormatting sqref="G9">
    <cfRule type="containsBlanks" dxfId="2" priority="61">
      <formula>LEN(TRIM(G9))=0</formula>
    </cfRule>
  </conditionalFormatting>
  <conditionalFormatting sqref="L18:M33">
    <cfRule type="containsBlanks" dxfId="1" priority="56">
      <formula>LEN(TRIM(L18))=0</formula>
    </cfRule>
    <cfRule type="containsBlanks" dxfId="0" priority="57">
      <formula>LEN(TRIM(L18))=0</formula>
    </cfRule>
  </conditionalFormatting>
  <conditionalFormatting sqref="F3">
    <cfRule type="containsBlanks" priority="50">
      <formula>LEN(TRIM(F3))=0</formula>
    </cfRule>
  </conditionalFormatting>
  <dataValidations count="16">
    <dataValidation type="list" allowBlank="1" showInputMessage="1" showErrorMessage="1" sqref="E70 C56">
      <formula1>$D$8:$D$11</formula1>
    </dataValidation>
    <dataValidation type="list" allowBlank="1" showInputMessage="1" showErrorMessage="1" sqref="C24">
      <formula1>$Q$27:$Q$29</formula1>
    </dataValidation>
    <dataValidation type="list" allowBlank="1" showInputMessage="1" showErrorMessage="1" sqref="C25:C26">
      <formula1>$Q$21:$Q$22</formula1>
    </dataValidation>
    <dataValidation type="list" allowBlank="1" showInputMessage="1" showErrorMessage="1" sqref="C29">
      <formula1>$Q$26</formula1>
    </dataValidation>
    <dataValidation type="list" allowBlank="1" showInputMessage="1" showErrorMessage="1" sqref="C30">
      <formula1>$Q$24</formula1>
    </dataValidation>
    <dataValidation type="list" allowBlank="1" showInputMessage="1" showErrorMessage="1" sqref="C27">
      <formula1>$Q$23</formula1>
    </dataValidation>
    <dataValidation type="list" allowBlank="1" showInputMessage="1" showErrorMessage="1" sqref="C23">
      <formula1>$Q$15</formula1>
    </dataValidation>
    <dataValidation type="list" allowBlank="1" showInputMessage="1" showErrorMessage="1" sqref="C20:C22">
      <formula1>$Q$16:$Q$20</formula1>
    </dataValidation>
    <dataValidation type="list" allowBlank="1" showInputMessage="1" showErrorMessage="1" sqref="C32">
      <formula1>$Q$11</formula1>
    </dataValidation>
    <dataValidation type="list" allowBlank="1" showInputMessage="1" showErrorMessage="1" sqref="B69:B70">
      <formula1>$B$9:$B$53</formula1>
    </dataValidation>
    <dataValidation type="list" allowBlank="1" showInputMessage="1" showErrorMessage="1" sqref="C18">
      <formula1>$Q$9</formula1>
    </dataValidation>
    <dataValidation type="list" allowBlank="1" showInputMessage="1" showErrorMessage="1" sqref="C33">
      <formula1>$Q$14</formula1>
    </dataValidation>
    <dataValidation type="list" allowBlank="1" showInputMessage="1" showErrorMessage="1" sqref="C19">
      <formula1>$Q$12:$Q$13</formula1>
    </dataValidation>
    <dataValidation type="list" allowBlank="1" showInputMessage="1" showErrorMessage="1" sqref="G56">
      <formula1>$F$10:$F$56</formula1>
    </dataValidation>
    <dataValidation type="list" allowBlank="1" showInputMessage="1" showErrorMessage="1" sqref="C31">
      <formula1>$Q$10</formula1>
    </dataValidation>
    <dataValidation type="list" allowBlank="1" showInputMessage="1" showErrorMessage="1" sqref="C28">
      <formula1>$Q$25</formula1>
    </dataValidation>
  </dataValidations>
  <printOptions verticalCentered="1"/>
  <pageMargins left="0.25" right="0.25" top="0.5" bottom="0.5" header="0.3" footer="0.3"/>
  <pageSetup paperSize="5" scale="70" fitToHeight="2" orientation="landscape" r:id="rId1"/>
  <headerFooter>
    <oddHeader xml:space="preserve">&amp;LState of NH, DHHS, DLTSS, BDS&amp;C&amp;A&amp;RV3.2 08/26/2022
</oddHeader>
    <oddFooter xml:space="preserve">&amp;C&amp;P of &amp;N&amp;R Date Printed: &amp;D   </oddFooter>
  </headerFooter>
  <rowBreaks count="1" manualBreakCount="1">
    <brk id="48" max="16383" man="1"/>
  </rowBreaks>
  <ignoredErrors>
    <ignoredError sqref="J27" formula="1"/>
    <ignoredError sqref="I18:I19 N18 N19 I20:I26 N20:N26 I28:I30 N29:N30 I31:I33 N31:N33 N27 I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696" r:id="rId4" name="Option Button 24">
              <controlPr defaultSize="0" autoFill="0" autoLine="0" autoPict="0">
                <anchor moveWithCells="1">
                  <from>
                    <xdr:col>9</xdr:col>
                    <xdr:colOff>47625</xdr:colOff>
                    <xdr:row>39</xdr:row>
                    <xdr:rowOff>152400</xdr:rowOff>
                  </from>
                  <to>
                    <xdr:col>9</xdr:col>
                    <xdr:colOff>904875</xdr:colOff>
                    <xdr:row>41</xdr:row>
                    <xdr:rowOff>28575</xdr:rowOff>
                  </to>
                </anchor>
              </controlPr>
            </control>
          </mc:Choice>
        </mc:AlternateContent>
        <mc:AlternateContent xmlns:mc="http://schemas.openxmlformats.org/markup-compatibility/2006">
          <mc:Choice Requires="x14">
            <control shapeId="28697" r:id="rId5" name="Option Button 25">
              <controlPr defaultSize="0" autoFill="0" autoLine="0" autoPict="0">
                <anchor moveWithCells="1">
                  <from>
                    <xdr:col>9</xdr:col>
                    <xdr:colOff>742950</xdr:colOff>
                    <xdr:row>39</xdr:row>
                    <xdr:rowOff>180975</xdr:rowOff>
                  </from>
                  <to>
                    <xdr:col>10</xdr:col>
                    <xdr:colOff>333375</xdr:colOff>
                    <xdr:row>41</xdr:row>
                    <xdr:rowOff>19050</xdr:rowOff>
                  </to>
                </anchor>
              </controlPr>
            </control>
          </mc:Choice>
        </mc:AlternateContent>
        <mc:AlternateContent xmlns:mc="http://schemas.openxmlformats.org/markup-compatibility/2006">
          <mc:Choice Requires="x14">
            <control shapeId="28699" r:id="rId6" name="Check Box 27">
              <controlPr defaultSize="0" autoFill="0" autoLine="0" autoPict="0">
                <anchor moveWithCells="1">
                  <from>
                    <xdr:col>6</xdr:col>
                    <xdr:colOff>133350</xdr:colOff>
                    <xdr:row>9</xdr:row>
                    <xdr:rowOff>152400</xdr:rowOff>
                  </from>
                  <to>
                    <xdr:col>6</xdr:col>
                    <xdr:colOff>1295400</xdr:colOff>
                    <xdr:row>11</xdr:row>
                    <xdr:rowOff>47625</xdr:rowOff>
                  </to>
                </anchor>
              </controlPr>
            </control>
          </mc:Choice>
        </mc:AlternateContent>
        <mc:AlternateContent xmlns:mc="http://schemas.openxmlformats.org/markup-compatibility/2006">
          <mc:Choice Requires="x14">
            <control shapeId="28700" r:id="rId7" name="Check Box 28">
              <controlPr defaultSize="0" autoFill="0" autoLine="0" autoPict="0">
                <anchor moveWithCells="1">
                  <from>
                    <xdr:col>6</xdr:col>
                    <xdr:colOff>1133475</xdr:colOff>
                    <xdr:row>9</xdr:row>
                    <xdr:rowOff>180975</xdr:rowOff>
                  </from>
                  <to>
                    <xdr:col>7</xdr:col>
                    <xdr:colOff>885825</xdr:colOff>
                    <xdr:row>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'Drop-downs'!$A$7:$A$17</xm:f>
          </x14:formula1>
          <xm:sqref>C5</xm:sqref>
        </x14:dataValidation>
        <x14:dataValidation type="list" allowBlank="1" showInputMessage="1" showErrorMessage="1">
          <x14:formula1>
            <xm:f>'Drop-downs'!$K$7:$K$10</xm:f>
          </x14:formula1>
          <xm:sqref>E58:E68 E47:E52</xm:sqref>
        </x14:dataValidation>
        <x14:dataValidation type="list" allowBlank="1" showInputMessage="1" showErrorMessage="1">
          <x14:formula1>
            <xm:f>'Drop-downs'!$K$8:$K$9</xm:f>
          </x14:formula1>
          <xm:sqref>F18:F33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1:D15"/>
  <sheetViews>
    <sheetView showGridLines="0" topLeftCell="A7" workbookViewId="0">
      <selection activeCell="B11" sqref="B11"/>
    </sheetView>
  </sheetViews>
  <sheetFormatPr defaultRowHeight="15"/>
  <cols>
    <col min="2" max="2" width="42.5703125" customWidth="1"/>
    <col min="3" max="3" width="52.42578125" customWidth="1"/>
    <col min="4" max="4" width="55.140625" customWidth="1"/>
  </cols>
  <sheetData>
    <row r="1" spans="2:4" ht="15.75" thickBot="1"/>
    <row r="2" spans="2:4" ht="15.75" thickBot="1">
      <c r="C2" s="122" t="s">
        <v>372</v>
      </c>
      <c r="D2" s="123" t="s">
        <v>373</v>
      </c>
    </row>
    <row r="3" spans="2:4" ht="53.25" customHeight="1">
      <c r="B3" s="112" t="s">
        <v>27</v>
      </c>
      <c r="C3" s="121"/>
      <c r="D3" s="121"/>
    </row>
    <row r="4" spans="2:4" ht="53.25" customHeight="1">
      <c r="B4" s="112" t="s">
        <v>436</v>
      </c>
      <c r="C4" s="119"/>
      <c r="D4" s="119"/>
    </row>
    <row r="5" spans="2:4" ht="53.25" customHeight="1">
      <c r="B5" s="112" t="s">
        <v>440</v>
      </c>
      <c r="C5" s="119"/>
      <c r="D5" s="119"/>
    </row>
    <row r="6" spans="2:4" ht="53.25" customHeight="1">
      <c r="B6" s="112" t="s">
        <v>106</v>
      </c>
      <c r="C6" s="119"/>
      <c r="D6" s="119"/>
    </row>
    <row r="7" spans="2:4" ht="53.25" customHeight="1">
      <c r="B7" s="112" t="s">
        <v>354</v>
      </c>
      <c r="C7" s="119"/>
      <c r="D7" s="119"/>
    </row>
    <row r="8" spans="2:4" ht="53.25" customHeight="1">
      <c r="B8" s="112" t="s">
        <v>441</v>
      </c>
      <c r="C8" s="119"/>
      <c r="D8" s="119"/>
    </row>
    <row r="9" spans="2:4" ht="53.25" customHeight="1">
      <c r="B9" s="112" t="s">
        <v>28</v>
      </c>
      <c r="C9" s="119"/>
      <c r="D9" s="119"/>
    </row>
    <row r="10" spans="2:4" ht="53.25" customHeight="1">
      <c r="B10" s="112" t="s">
        <v>117</v>
      </c>
      <c r="C10" s="119"/>
      <c r="D10" s="119"/>
    </row>
    <row r="11" spans="2:4" ht="53.25" customHeight="1">
      <c r="B11" s="112" t="s">
        <v>113</v>
      </c>
      <c r="C11" s="119"/>
      <c r="D11" s="119"/>
    </row>
    <row r="12" spans="2:4" ht="53.25" customHeight="1" thickBot="1">
      <c r="B12" s="112" t="s">
        <v>432</v>
      </c>
      <c r="C12" s="120"/>
      <c r="D12" s="120"/>
    </row>
    <row r="13" spans="2:4" ht="53.25" customHeight="1" thickBot="1">
      <c r="B13" s="112" t="s">
        <v>410</v>
      </c>
      <c r="C13" s="120"/>
      <c r="D13" s="120"/>
    </row>
    <row r="14" spans="2:4" ht="53.25" customHeight="1" thickBot="1">
      <c r="B14" s="112" t="s">
        <v>411</v>
      </c>
      <c r="C14" s="120"/>
      <c r="D14" s="120"/>
    </row>
    <row r="15" spans="2:4" ht="53.25" customHeight="1" thickBot="1">
      <c r="B15" s="191" t="s">
        <v>439</v>
      </c>
      <c r="C15" s="120"/>
      <c r="D15" s="120"/>
    </row>
  </sheetData>
  <sheetProtection algorithmName="SHA-512" hashValue="BMWSI7ua/hXh7J9RFV3jmXwsfnQ1TEsqbocK5Ba2FrC7i4Irk1VrF6Sg5PwKkD8OpIVT0Zamx5F9xh2c5yidiQ==" saltValue="dPUMMATS+xBqI9ye4sIozg==" spinCount="100000" sheet="1" objects="1" scenarios="1"/>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499984740745262"/>
  </sheetPr>
  <dimension ref="E8:R25"/>
  <sheetViews>
    <sheetView workbookViewId="0">
      <selection activeCell="B23" sqref="B23"/>
    </sheetView>
  </sheetViews>
  <sheetFormatPr defaultRowHeight="15"/>
  <sheetData>
    <row r="8" spans="5:18">
      <c r="E8" s="251" t="s">
        <v>407</v>
      </c>
      <c r="F8" s="251"/>
      <c r="G8" s="251"/>
      <c r="H8" s="251"/>
      <c r="I8" s="251"/>
      <c r="J8" s="251"/>
      <c r="K8" s="251"/>
      <c r="L8" s="251"/>
      <c r="M8" s="251"/>
      <c r="N8" s="251"/>
      <c r="O8" s="251"/>
      <c r="P8" s="251"/>
      <c r="Q8" s="251"/>
      <c r="R8" s="251"/>
    </row>
    <row r="9" spans="5:18">
      <c r="E9" s="251"/>
      <c r="F9" s="251"/>
      <c r="G9" s="251"/>
      <c r="H9" s="251"/>
      <c r="I9" s="251"/>
      <c r="J9" s="251"/>
      <c r="K9" s="251"/>
      <c r="L9" s="251"/>
      <c r="M9" s="251"/>
      <c r="N9" s="251"/>
      <c r="O9" s="251"/>
      <c r="P9" s="251"/>
      <c r="Q9" s="251"/>
      <c r="R9" s="251"/>
    </row>
    <row r="10" spans="5:18">
      <c r="E10" s="251"/>
      <c r="F10" s="251"/>
      <c r="G10" s="251"/>
      <c r="H10" s="251"/>
      <c r="I10" s="251"/>
      <c r="J10" s="251"/>
      <c r="K10" s="251"/>
      <c r="L10" s="251"/>
      <c r="M10" s="251"/>
      <c r="N10" s="251"/>
      <c r="O10" s="251"/>
      <c r="P10" s="251"/>
      <c r="Q10" s="251"/>
      <c r="R10" s="251"/>
    </row>
    <row r="11" spans="5:18">
      <c r="E11" s="251"/>
      <c r="F11" s="251"/>
      <c r="G11" s="251"/>
      <c r="H11" s="251"/>
      <c r="I11" s="251"/>
      <c r="J11" s="251"/>
      <c r="K11" s="251"/>
      <c r="L11" s="251"/>
      <c r="M11" s="251"/>
      <c r="N11" s="251"/>
      <c r="O11" s="251"/>
      <c r="P11" s="251"/>
      <c r="Q11" s="251"/>
      <c r="R11" s="251"/>
    </row>
    <row r="12" spans="5:18">
      <c r="E12" s="251"/>
      <c r="F12" s="251"/>
      <c r="G12" s="251"/>
      <c r="H12" s="251"/>
      <c r="I12" s="251"/>
      <c r="J12" s="251"/>
      <c r="K12" s="251"/>
      <c r="L12" s="251"/>
      <c r="M12" s="251"/>
      <c r="N12" s="251"/>
      <c r="O12" s="251"/>
      <c r="P12" s="251"/>
      <c r="Q12" s="251"/>
      <c r="R12" s="251"/>
    </row>
    <row r="13" spans="5:18">
      <c r="E13" s="251"/>
      <c r="F13" s="251"/>
      <c r="G13" s="251"/>
      <c r="H13" s="251"/>
      <c r="I13" s="251"/>
      <c r="J13" s="251"/>
      <c r="K13" s="251"/>
      <c r="L13" s="251"/>
      <c r="M13" s="251"/>
      <c r="N13" s="251"/>
      <c r="O13" s="251"/>
      <c r="P13" s="251"/>
      <c r="Q13" s="251"/>
      <c r="R13" s="251"/>
    </row>
    <row r="14" spans="5:18">
      <c r="E14" s="251"/>
      <c r="F14" s="251"/>
      <c r="G14" s="251"/>
      <c r="H14" s="251"/>
      <c r="I14" s="251"/>
      <c r="J14" s="251"/>
      <c r="K14" s="251"/>
      <c r="L14" s="251"/>
      <c r="M14" s="251"/>
      <c r="N14" s="251"/>
      <c r="O14" s="251"/>
      <c r="P14" s="251"/>
      <c r="Q14" s="251"/>
      <c r="R14" s="251"/>
    </row>
    <row r="15" spans="5:18">
      <c r="E15" s="251"/>
      <c r="F15" s="251"/>
      <c r="G15" s="251"/>
      <c r="H15" s="251"/>
      <c r="I15" s="251"/>
      <c r="J15" s="251"/>
      <c r="K15" s="251"/>
      <c r="L15" s="251"/>
      <c r="M15" s="251"/>
      <c r="N15" s="251"/>
      <c r="O15" s="251"/>
      <c r="P15" s="251"/>
      <c r="Q15" s="251"/>
      <c r="R15" s="251"/>
    </row>
    <row r="16" spans="5:18">
      <c r="E16" s="251"/>
      <c r="F16" s="251"/>
      <c r="G16" s="251"/>
      <c r="H16" s="251"/>
      <c r="I16" s="251"/>
      <c r="J16" s="251"/>
      <c r="K16" s="251"/>
      <c r="L16" s="251"/>
      <c r="M16" s="251"/>
      <c r="N16" s="251"/>
      <c r="O16" s="251"/>
      <c r="P16" s="251"/>
      <c r="Q16" s="251"/>
      <c r="R16" s="251"/>
    </row>
    <row r="17" spans="5:18">
      <c r="E17" s="251"/>
      <c r="F17" s="251"/>
      <c r="G17" s="251"/>
      <c r="H17" s="251"/>
      <c r="I17" s="251"/>
      <c r="J17" s="251"/>
      <c r="K17" s="251"/>
      <c r="L17" s="251"/>
      <c r="M17" s="251"/>
      <c r="N17" s="251"/>
      <c r="O17" s="251"/>
      <c r="P17" s="251"/>
      <c r="Q17" s="251"/>
      <c r="R17" s="251"/>
    </row>
    <row r="18" spans="5:18">
      <c r="E18" s="251"/>
      <c r="F18" s="251"/>
      <c r="G18" s="251"/>
      <c r="H18" s="251"/>
      <c r="I18" s="251"/>
      <c r="J18" s="251"/>
      <c r="K18" s="251"/>
      <c r="L18" s="251"/>
      <c r="M18" s="251"/>
      <c r="N18" s="251"/>
      <c r="O18" s="251"/>
      <c r="P18" s="251"/>
      <c r="Q18" s="251"/>
      <c r="R18" s="251"/>
    </row>
    <row r="19" spans="5:18">
      <c r="E19" s="251"/>
      <c r="F19" s="251"/>
      <c r="G19" s="251"/>
      <c r="H19" s="251"/>
      <c r="I19" s="251"/>
      <c r="J19" s="251"/>
      <c r="K19" s="251"/>
      <c r="L19" s="251"/>
      <c r="M19" s="251"/>
      <c r="N19" s="251"/>
      <c r="O19" s="251"/>
      <c r="P19" s="251"/>
      <c r="Q19" s="251"/>
      <c r="R19" s="251"/>
    </row>
    <row r="20" spans="5:18">
      <c r="E20" s="251"/>
      <c r="F20" s="251"/>
      <c r="G20" s="251"/>
      <c r="H20" s="251"/>
      <c r="I20" s="251"/>
      <c r="J20" s="251"/>
      <c r="K20" s="251"/>
      <c r="L20" s="251"/>
      <c r="M20" s="251"/>
      <c r="N20" s="251"/>
      <c r="O20" s="251"/>
      <c r="P20" s="251"/>
      <c r="Q20" s="251"/>
      <c r="R20" s="251"/>
    </row>
    <row r="21" spans="5:18">
      <c r="E21" s="251"/>
      <c r="F21" s="251"/>
      <c r="G21" s="251"/>
      <c r="H21" s="251"/>
      <c r="I21" s="251"/>
      <c r="J21" s="251"/>
      <c r="K21" s="251"/>
      <c r="L21" s="251"/>
      <c r="M21" s="251"/>
      <c r="N21" s="251"/>
      <c r="O21" s="251"/>
      <c r="P21" s="251"/>
      <c r="Q21" s="251"/>
      <c r="R21" s="251"/>
    </row>
    <row r="22" spans="5:18">
      <c r="E22" s="251"/>
      <c r="F22" s="251"/>
      <c r="G22" s="251"/>
      <c r="H22" s="251"/>
      <c r="I22" s="251"/>
      <c r="J22" s="251"/>
      <c r="K22" s="251"/>
      <c r="L22" s="251"/>
      <c r="M22" s="251"/>
      <c r="N22" s="251"/>
      <c r="O22" s="251"/>
      <c r="P22" s="251"/>
      <c r="Q22" s="251"/>
      <c r="R22" s="251"/>
    </row>
    <row r="23" spans="5:18">
      <c r="E23" s="251"/>
      <c r="F23" s="251"/>
      <c r="G23" s="251"/>
      <c r="H23" s="251"/>
      <c r="I23" s="251"/>
      <c r="J23" s="251"/>
      <c r="K23" s="251"/>
      <c r="L23" s="251"/>
      <c r="M23" s="251"/>
      <c r="N23" s="251"/>
      <c r="O23" s="251"/>
      <c r="P23" s="251"/>
      <c r="Q23" s="251"/>
      <c r="R23" s="251"/>
    </row>
    <row r="24" spans="5:18">
      <c r="E24" s="251"/>
      <c r="F24" s="251"/>
      <c r="G24" s="251"/>
      <c r="H24" s="251"/>
      <c r="I24" s="251"/>
      <c r="J24" s="251"/>
      <c r="K24" s="251"/>
      <c r="L24" s="251"/>
      <c r="M24" s="251"/>
      <c r="N24" s="251"/>
      <c r="O24" s="251"/>
      <c r="P24" s="251"/>
      <c r="Q24" s="251"/>
      <c r="R24" s="251"/>
    </row>
    <row r="25" spans="5:18">
      <c r="E25" s="251"/>
      <c r="F25" s="251"/>
      <c r="G25" s="251"/>
      <c r="H25" s="251"/>
      <c r="I25" s="251"/>
      <c r="J25" s="251"/>
      <c r="K25" s="251"/>
      <c r="L25" s="251"/>
      <c r="M25" s="251"/>
      <c r="N25" s="251"/>
      <c r="O25" s="251"/>
      <c r="P25" s="251"/>
      <c r="Q25" s="251"/>
      <c r="R25" s="251"/>
    </row>
  </sheetData>
  <sheetProtection algorithmName="SHA-512" hashValue="JbdUGpHTc5x04dYFQXEBMWoXiawmfhT1TgY+AadSns3x23hDPfgNQ5To/eAugkm04gQmncMqmKk1u6pMTqfkPw==" saltValue="piAMXwXhHhrdGv8bX0pSfA==" spinCount="100000" sheet="1" objects="1" scenarios="1"/>
  <mergeCells count="1">
    <mergeCell ref="E8:R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9"/>
  <sheetViews>
    <sheetView workbookViewId="0">
      <selection activeCell="L8" sqref="L8"/>
    </sheetView>
  </sheetViews>
  <sheetFormatPr defaultRowHeight="15"/>
  <cols>
    <col min="1" max="1" width="45.42578125" bestFit="1" customWidth="1"/>
    <col min="7" max="7" width="11.7109375" bestFit="1" customWidth="1"/>
    <col min="9" max="10" width="10.140625" customWidth="1"/>
  </cols>
  <sheetData>
    <row r="1" spans="1:10">
      <c r="A1" s="193" t="s">
        <v>443</v>
      </c>
      <c r="B1" s="193"/>
      <c r="C1" s="193"/>
      <c r="D1" s="193"/>
      <c r="E1" s="193"/>
      <c r="F1" s="193"/>
      <c r="G1" s="193"/>
      <c r="H1" s="193"/>
      <c r="I1" s="193"/>
      <c r="J1" s="193"/>
    </row>
    <row r="2" spans="1:10">
      <c r="A2" s="193" t="s">
        <v>444</v>
      </c>
      <c r="B2" s="193"/>
      <c r="C2" s="193"/>
      <c r="D2" s="193"/>
      <c r="E2" s="193"/>
      <c r="F2" s="193"/>
      <c r="G2" s="193"/>
      <c r="H2" s="193"/>
      <c r="I2" s="193"/>
      <c r="J2" s="193"/>
    </row>
    <row r="3" spans="1:10">
      <c r="A3" s="194">
        <v>44497</v>
      </c>
      <c r="B3" s="193"/>
      <c r="C3" s="193"/>
      <c r="D3" s="193"/>
      <c r="E3" s="193"/>
      <c r="F3" s="193"/>
      <c r="G3" s="193"/>
      <c r="H3" s="193"/>
      <c r="I3" s="193"/>
      <c r="J3" s="193"/>
    </row>
    <row r="4" spans="1:10">
      <c r="A4" s="193"/>
      <c r="B4" s="193"/>
      <c r="C4" s="193"/>
      <c r="D4" s="193"/>
      <c r="E4" s="193"/>
      <c r="F4" s="193"/>
      <c r="G4" s="193"/>
      <c r="H4" s="193"/>
      <c r="I4" s="193"/>
      <c r="J4" s="193"/>
    </row>
    <row r="5" spans="1:10" ht="15.75" thickBot="1">
      <c r="A5" s="193"/>
      <c r="B5" s="193"/>
      <c r="C5" s="193"/>
      <c r="D5" s="193"/>
      <c r="E5" s="193"/>
      <c r="F5" s="193"/>
      <c r="G5" s="193"/>
      <c r="H5" s="193"/>
      <c r="I5" s="193"/>
      <c r="J5" s="193"/>
    </row>
    <row r="6" spans="1:10" ht="18.75" thickBot="1">
      <c r="A6" s="252" t="s">
        <v>445</v>
      </c>
      <c r="B6" s="253"/>
      <c r="C6" s="253"/>
      <c r="D6" s="253"/>
      <c r="E6" s="253"/>
      <c r="F6" s="253"/>
      <c r="G6" s="253"/>
      <c r="H6" s="253"/>
      <c r="I6" s="253"/>
      <c r="J6" s="254"/>
    </row>
    <row r="7" spans="1:10" ht="64.5">
      <c r="A7" s="196" t="s">
        <v>356</v>
      </c>
      <c r="B7" s="197" t="s">
        <v>13</v>
      </c>
      <c r="C7" s="198" t="s">
        <v>357</v>
      </c>
      <c r="D7" s="198" t="s">
        <v>358</v>
      </c>
      <c r="E7" s="198" t="s">
        <v>359</v>
      </c>
      <c r="F7" s="198" t="s">
        <v>360</v>
      </c>
      <c r="G7" s="201" t="s">
        <v>361</v>
      </c>
      <c r="H7" s="199" t="s">
        <v>446</v>
      </c>
      <c r="I7" s="199" t="s">
        <v>447</v>
      </c>
      <c r="J7" s="202" t="s">
        <v>448</v>
      </c>
    </row>
    <row r="8" spans="1:10">
      <c r="A8" s="255" t="s">
        <v>449</v>
      </c>
      <c r="B8" s="256" t="s">
        <v>141</v>
      </c>
      <c r="C8" s="256" t="s">
        <v>32</v>
      </c>
      <c r="D8" s="256" t="s">
        <v>450</v>
      </c>
      <c r="E8" s="256" t="s">
        <v>34</v>
      </c>
      <c r="F8" s="256"/>
      <c r="G8" s="262" t="s">
        <v>476</v>
      </c>
      <c r="H8" s="262" t="s">
        <v>89</v>
      </c>
      <c r="I8" s="262" t="s">
        <v>89</v>
      </c>
      <c r="J8" s="263" t="s">
        <v>89</v>
      </c>
    </row>
    <row r="9" spans="1:10">
      <c r="A9" s="255" t="s">
        <v>451</v>
      </c>
      <c r="B9" s="257" t="s">
        <v>141</v>
      </c>
      <c r="C9" s="257" t="s">
        <v>32</v>
      </c>
      <c r="D9" s="257" t="s">
        <v>450</v>
      </c>
      <c r="E9" s="257" t="s">
        <v>49</v>
      </c>
      <c r="F9" s="257"/>
      <c r="G9" s="264" t="s">
        <v>60</v>
      </c>
      <c r="H9" s="264" t="s">
        <v>89</v>
      </c>
      <c r="I9" s="264" t="s">
        <v>89</v>
      </c>
      <c r="J9" s="265" t="s">
        <v>89</v>
      </c>
    </row>
    <row r="10" spans="1:10">
      <c r="A10" s="255" t="s">
        <v>452</v>
      </c>
      <c r="B10" s="257" t="s">
        <v>141</v>
      </c>
      <c r="C10" s="257" t="s">
        <v>32</v>
      </c>
      <c r="D10" s="257" t="s">
        <v>450</v>
      </c>
      <c r="E10" s="257" t="s">
        <v>62</v>
      </c>
      <c r="F10" s="257"/>
      <c r="G10" s="264" t="s">
        <v>60</v>
      </c>
      <c r="H10" s="264" t="s">
        <v>89</v>
      </c>
      <c r="I10" s="264" t="s">
        <v>89</v>
      </c>
      <c r="J10" s="265" t="s">
        <v>89</v>
      </c>
    </row>
    <row r="11" spans="1:10">
      <c r="A11" s="255" t="s">
        <v>453</v>
      </c>
      <c r="B11" s="257" t="s">
        <v>141</v>
      </c>
      <c r="C11" s="257" t="s">
        <v>32</v>
      </c>
      <c r="D11" s="257" t="s">
        <v>450</v>
      </c>
      <c r="E11" s="257" t="s">
        <v>72</v>
      </c>
      <c r="F11" s="257"/>
      <c r="G11" s="264" t="s">
        <v>60</v>
      </c>
      <c r="H11" s="264" t="s">
        <v>89</v>
      </c>
      <c r="I11" s="264" t="s">
        <v>89</v>
      </c>
      <c r="J11" s="265" t="s">
        <v>89</v>
      </c>
    </row>
    <row r="12" spans="1:10" ht="26.25">
      <c r="A12" s="255" t="s">
        <v>454</v>
      </c>
      <c r="B12" s="258" t="s">
        <v>141</v>
      </c>
      <c r="C12" s="258" t="s">
        <v>32</v>
      </c>
      <c r="D12" s="258" t="s">
        <v>450</v>
      </c>
      <c r="E12" s="258" t="s">
        <v>81</v>
      </c>
      <c r="F12" s="258" t="s">
        <v>88</v>
      </c>
      <c r="G12" s="266" t="s">
        <v>60</v>
      </c>
      <c r="H12" s="266">
        <v>100</v>
      </c>
      <c r="I12" s="266">
        <v>103.1</v>
      </c>
      <c r="J12" s="267">
        <v>106.3</v>
      </c>
    </row>
    <row r="13" spans="1:10">
      <c r="A13" s="255" t="s">
        <v>455</v>
      </c>
      <c r="B13" s="258" t="s">
        <v>141</v>
      </c>
      <c r="C13" s="258" t="s">
        <v>32</v>
      </c>
      <c r="D13" s="258" t="s">
        <v>450</v>
      </c>
      <c r="E13" s="258" t="s">
        <v>81</v>
      </c>
      <c r="F13" s="258" t="s">
        <v>62</v>
      </c>
      <c r="G13" s="266" t="s">
        <v>60</v>
      </c>
      <c r="H13" s="266" t="s">
        <v>456</v>
      </c>
      <c r="I13" s="266" t="s">
        <v>456</v>
      </c>
      <c r="J13" s="267">
        <v>341.53</v>
      </c>
    </row>
    <row r="14" spans="1:10" s="192" customFormat="1" ht="26.25">
      <c r="A14" s="255" t="s">
        <v>477</v>
      </c>
      <c r="B14" s="258" t="s">
        <v>141</v>
      </c>
      <c r="C14" s="258" t="s">
        <v>32</v>
      </c>
      <c r="D14" s="258" t="s">
        <v>450</v>
      </c>
      <c r="E14" s="258" t="s">
        <v>96</v>
      </c>
      <c r="F14" s="258" t="s">
        <v>34</v>
      </c>
      <c r="G14" s="266" t="s">
        <v>60</v>
      </c>
      <c r="H14" s="266"/>
      <c r="I14" s="266"/>
      <c r="J14" s="267" t="s">
        <v>89</v>
      </c>
    </row>
    <row r="15" spans="1:10" s="192" customFormat="1" ht="26.25">
      <c r="A15" s="255" t="s">
        <v>478</v>
      </c>
      <c r="B15" s="258" t="s">
        <v>141</v>
      </c>
      <c r="C15" s="258" t="s">
        <v>32</v>
      </c>
      <c r="D15" s="258" t="s">
        <v>450</v>
      </c>
      <c r="E15" s="258" t="s">
        <v>96</v>
      </c>
      <c r="F15" s="258" t="s">
        <v>49</v>
      </c>
      <c r="G15" s="266" t="s">
        <v>60</v>
      </c>
      <c r="H15" s="266"/>
      <c r="I15" s="266"/>
      <c r="J15" s="267" t="s">
        <v>89</v>
      </c>
    </row>
    <row r="16" spans="1:10" ht="26.25">
      <c r="A16" s="255" t="s">
        <v>457</v>
      </c>
      <c r="B16" s="257" t="s">
        <v>119</v>
      </c>
      <c r="C16" s="257" t="s">
        <v>32</v>
      </c>
      <c r="D16" s="257" t="s">
        <v>450</v>
      </c>
      <c r="E16" s="257"/>
      <c r="F16" s="257"/>
      <c r="G16" s="264" t="s">
        <v>60</v>
      </c>
      <c r="H16" s="264" t="s">
        <v>456</v>
      </c>
      <c r="I16" s="264" t="s">
        <v>456</v>
      </c>
      <c r="J16" s="265" t="s">
        <v>89</v>
      </c>
    </row>
    <row r="17" spans="1:10" ht="26.25">
      <c r="A17" s="255" t="s">
        <v>217</v>
      </c>
      <c r="B17" s="258" t="s">
        <v>119</v>
      </c>
      <c r="C17" s="258" t="s">
        <v>32</v>
      </c>
      <c r="D17" s="258" t="s">
        <v>450</v>
      </c>
      <c r="E17" s="258" t="s">
        <v>34</v>
      </c>
      <c r="F17" s="258"/>
      <c r="G17" s="266" t="s">
        <v>60</v>
      </c>
      <c r="H17" s="266" t="s">
        <v>456</v>
      </c>
      <c r="I17" s="266" t="s">
        <v>456</v>
      </c>
      <c r="J17" s="267" t="s">
        <v>89</v>
      </c>
    </row>
    <row r="18" spans="1:10" ht="26.25">
      <c r="A18" s="255" t="s">
        <v>219</v>
      </c>
      <c r="B18" s="258" t="s">
        <v>119</v>
      </c>
      <c r="C18" s="258" t="s">
        <v>32</v>
      </c>
      <c r="D18" s="258" t="s">
        <v>450</v>
      </c>
      <c r="E18" s="258" t="s">
        <v>49</v>
      </c>
      <c r="F18" s="258"/>
      <c r="G18" s="266" t="s">
        <v>60</v>
      </c>
      <c r="H18" s="266" t="s">
        <v>456</v>
      </c>
      <c r="I18" s="266" t="s">
        <v>456</v>
      </c>
      <c r="J18" s="267" t="s">
        <v>89</v>
      </c>
    </row>
    <row r="19" spans="1:10" ht="26.25">
      <c r="A19" s="255" t="s">
        <v>220</v>
      </c>
      <c r="B19" s="258" t="s">
        <v>119</v>
      </c>
      <c r="C19" s="258" t="s">
        <v>32</v>
      </c>
      <c r="D19" s="258" t="s">
        <v>450</v>
      </c>
      <c r="E19" s="258" t="s">
        <v>72</v>
      </c>
      <c r="F19" s="258"/>
      <c r="G19" s="266" t="s">
        <v>60</v>
      </c>
      <c r="H19" s="266" t="s">
        <v>456</v>
      </c>
      <c r="I19" s="266" t="s">
        <v>456</v>
      </c>
      <c r="J19" s="267" t="s">
        <v>89</v>
      </c>
    </row>
    <row r="20" spans="1:10">
      <c r="A20" s="255" t="s">
        <v>222</v>
      </c>
      <c r="B20" s="258" t="s">
        <v>147</v>
      </c>
      <c r="C20" s="258" t="s">
        <v>32</v>
      </c>
      <c r="D20" s="258" t="s">
        <v>450</v>
      </c>
      <c r="E20" s="258"/>
      <c r="F20" s="258"/>
      <c r="G20" s="266" t="s">
        <v>60</v>
      </c>
      <c r="H20" s="266" t="s">
        <v>89</v>
      </c>
      <c r="I20" s="266" t="s">
        <v>89</v>
      </c>
      <c r="J20" s="267" t="s">
        <v>89</v>
      </c>
    </row>
    <row r="21" spans="1:10">
      <c r="A21" s="255" t="s">
        <v>458</v>
      </c>
      <c r="B21" s="258" t="s">
        <v>132</v>
      </c>
      <c r="C21" s="258" t="s">
        <v>32</v>
      </c>
      <c r="D21" s="258" t="s">
        <v>450</v>
      </c>
      <c r="E21" s="258"/>
      <c r="F21" s="258"/>
      <c r="G21" s="266" t="s">
        <v>73</v>
      </c>
      <c r="H21" s="266" t="s">
        <v>456</v>
      </c>
      <c r="I21" s="266" t="s">
        <v>456</v>
      </c>
      <c r="J21" s="267">
        <v>8.85</v>
      </c>
    </row>
    <row r="22" spans="1:10">
      <c r="A22" s="255" t="s">
        <v>458</v>
      </c>
      <c r="B22" s="258" t="s">
        <v>132</v>
      </c>
      <c r="C22" s="258" t="s">
        <v>32</v>
      </c>
      <c r="D22" s="258" t="s">
        <v>450</v>
      </c>
      <c r="E22" s="258" t="s">
        <v>34</v>
      </c>
      <c r="F22" s="258"/>
      <c r="G22" s="266" t="s">
        <v>474</v>
      </c>
      <c r="H22" s="266" t="s">
        <v>456</v>
      </c>
      <c r="I22" s="266" t="s">
        <v>456</v>
      </c>
      <c r="J22" s="267" t="s">
        <v>89</v>
      </c>
    </row>
    <row r="23" spans="1:10" ht="26.25">
      <c r="A23" s="255" t="s">
        <v>459</v>
      </c>
      <c r="B23" s="256" t="s">
        <v>144</v>
      </c>
      <c r="C23" s="256" t="s">
        <v>32</v>
      </c>
      <c r="D23" s="256" t="s">
        <v>450</v>
      </c>
      <c r="E23" s="256"/>
      <c r="F23" s="256"/>
      <c r="G23" s="266" t="s">
        <v>60</v>
      </c>
      <c r="H23" s="266" t="s">
        <v>89</v>
      </c>
      <c r="I23" s="266" t="s">
        <v>89</v>
      </c>
      <c r="J23" s="267" t="s">
        <v>89</v>
      </c>
    </row>
    <row r="24" spans="1:10" ht="26.25">
      <c r="A24" s="255" t="s">
        <v>460</v>
      </c>
      <c r="B24" s="258" t="s">
        <v>141</v>
      </c>
      <c r="C24" s="258" t="s">
        <v>32</v>
      </c>
      <c r="D24" s="258" t="s">
        <v>450</v>
      </c>
      <c r="E24" s="258" t="s">
        <v>88</v>
      </c>
      <c r="F24" s="258" t="s">
        <v>362</v>
      </c>
      <c r="G24" s="266" t="s">
        <v>60</v>
      </c>
      <c r="H24" s="266" t="s">
        <v>89</v>
      </c>
      <c r="I24" s="266" t="s">
        <v>89</v>
      </c>
      <c r="J24" s="267" t="s">
        <v>89</v>
      </c>
    </row>
    <row r="25" spans="1:10" ht="26.25">
      <c r="A25" s="255" t="s">
        <v>461</v>
      </c>
      <c r="B25" s="256" t="s">
        <v>87</v>
      </c>
      <c r="C25" s="256" t="s">
        <v>32</v>
      </c>
      <c r="D25" s="256" t="s">
        <v>450</v>
      </c>
      <c r="E25" s="256"/>
      <c r="F25" s="256"/>
      <c r="G25" s="266" t="s">
        <v>89</v>
      </c>
      <c r="H25" s="266" t="s">
        <v>456</v>
      </c>
      <c r="I25" s="266" t="s">
        <v>456</v>
      </c>
      <c r="J25" s="267" t="s">
        <v>89</v>
      </c>
    </row>
    <row r="26" spans="1:10">
      <c r="A26" s="255" t="s">
        <v>462</v>
      </c>
      <c r="B26" s="257" t="s">
        <v>141</v>
      </c>
      <c r="C26" s="257" t="s">
        <v>32</v>
      </c>
      <c r="D26" s="257" t="s">
        <v>450</v>
      </c>
      <c r="E26" s="257" t="s">
        <v>88</v>
      </c>
      <c r="F26" s="257" t="s">
        <v>62</v>
      </c>
      <c r="G26" s="259" t="s">
        <v>475</v>
      </c>
      <c r="H26" s="257" t="s">
        <v>456</v>
      </c>
      <c r="I26" s="257" t="s">
        <v>456</v>
      </c>
      <c r="J26" s="265" t="s">
        <v>89</v>
      </c>
    </row>
    <row r="27" spans="1:10" ht="26.25">
      <c r="A27" s="255" t="s">
        <v>463</v>
      </c>
      <c r="B27" s="256" t="s">
        <v>115</v>
      </c>
      <c r="C27" s="256" t="s">
        <v>32</v>
      </c>
      <c r="D27" s="256" t="s">
        <v>450</v>
      </c>
      <c r="E27" s="256"/>
      <c r="F27" s="256"/>
      <c r="G27" s="262" t="s">
        <v>63</v>
      </c>
      <c r="H27" s="262" t="s">
        <v>456</v>
      </c>
      <c r="I27" s="262" t="s">
        <v>456</v>
      </c>
      <c r="J27" s="263" t="s">
        <v>89</v>
      </c>
    </row>
    <row r="28" spans="1:10" ht="26.25">
      <c r="A28" s="255" t="s">
        <v>464</v>
      </c>
      <c r="B28" s="256" t="s">
        <v>115</v>
      </c>
      <c r="C28" s="256" t="s">
        <v>32</v>
      </c>
      <c r="D28" s="256" t="s">
        <v>450</v>
      </c>
      <c r="E28" s="256" t="s">
        <v>34</v>
      </c>
      <c r="F28" s="256"/>
      <c r="G28" s="262" t="s">
        <v>63</v>
      </c>
      <c r="H28" s="262" t="s">
        <v>456</v>
      </c>
      <c r="I28" s="262" t="s">
        <v>456</v>
      </c>
      <c r="J28" s="263" t="s">
        <v>89</v>
      </c>
    </row>
    <row r="29" spans="1:10" ht="32.25" customHeight="1" thickBot="1">
      <c r="A29" s="260" t="s">
        <v>461</v>
      </c>
      <c r="B29" s="261" t="s">
        <v>87</v>
      </c>
      <c r="C29" s="261" t="s">
        <v>32</v>
      </c>
      <c r="D29" s="261" t="s">
        <v>450</v>
      </c>
      <c r="E29" s="261"/>
      <c r="F29" s="261"/>
      <c r="G29" s="268" t="s">
        <v>60</v>
      </c>
      <c r="H29" s="268"/>
      <c r="I29" s="268"/>
      <c r="J29" s="269" t="s">
        <v>89</v>
      </c>
    </row>
  </sheetData>
  <sheetProtection algorithmName="SHA-512" hashValue="QKlT2yDwibFm4RkAiYkqgxEJhr0MnQa8mMa1LcpgFUkZUTEKg9e4Ow07CK1tFEelbflpMcXpv5EXtSIppLpeKw==" saltValue="FFPL7cp8ZFjmTAxIyji4Xw==" spinCount="100000" sheet="1" objects="1" scenarios="1"/>
  <mergeCells count="1">
    <mergeCell ref="A6:J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B2C1B95313BE4D91A8F815747ADC93" ma:contentTypeVersion="12" ma:contentTypeDescription="Create a new document." ma:contentTypeScope="" ma:versionID="ca0a900cf100ce5f8d41ade57bea9a46">
  <xsd:schema xmlns:xsd="http://www.w3.org/2001/XMLSchema" xmlns:xs="http://www.w3.org/2001/XMLSchema" xmlns:p="http://schemas.microsoft.com/office/2006/metadata/properties" xmlns:ns2="13266fb3-1eef-4b04-a29b-c2c83ed4cc19" xmlns:ns3="3456cc69-d3c0-4f34-a83d-2fe3202ca815" targetNamespace="http://schemas.microsoft.com/office/2006/metadata/properties" ma:root="true" ma:fieldsID="c7dcd4922a7bb30d48e5a8db228bcdac" ns2:_="" ns3:_="">
    <xsd:import namespace="13266fb3-1eef-4b04-a29b-c2c83ed4cc19"/>
    <xsd:import namespace="3456cc69-d3c0-4f34-a83d-2fe3202ca8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266fb3-1eef-4b04-a29b-c2c83ed4cc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56cc69-d3c0-4f34-a83d-2fe3202ca81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F7E9AB-0492-4CC4-B663-984117C2780B}">
  <ds:schemaRefs>
    <ds:schemaRef ds:uri="http://schemas.microsoft.com/sharepoint/v3/contenttype/forms"/>
  </ds:schemaRefs>
</ds:datastoreItem>
</file>

<file path=customXml/itemProps2.xml><?xml version="1.0" encoding="utf-8"?>
<ds:datastoreItem xmlns:ds="http://schemas.openxmlformats.org/officeDocument/2006/customXml" ds:itemID="{7319B631-7460-446C-BA77-BF2A4E519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266fb3-1eef-4b04-a29b-c2c83ed4cc19"/>
    <ds:schemaRef ds:uri="3456cc69-d3c0-4f34-a83d-2fe3202ca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8B0D51-7A95-4EF3-B2B7-E24340B00635}">
  <ds:schemaRefs>
    <ds:schemaRef ds:uri="http://purl.org/dc/terms/"/>
    <ds:schemaRef ds:uri="http://schemas.openxmlformats.org/package/2006/metadata/core-properties"/>
    <ds:schemaRef ds:uri="http://schemas.microsoft.com/office/2006/documentManagement/types"/>
    <ds:schemaRef ds:uri="13266fb3-1eef-4b04-a29b-c2c83ed4cc19"/>
    <ds:schemaRef ds:uri="http://purl.org/dc/elements/1.1/"/>
    <ds:schemaRef ds:uri="http://schemas.microsoft.com/office/2006/metadata/properties"/>
    <ds:schemaRef ds:uri="3456cc69-d3c0-4f34-a83d-2fe3202ca815"/>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Drop-downs</vt:lpstr>
      <vt:lpstr>Log of Changes</vt:lpstr>
      <vt:lpstr>Instructions</vt:lpstr>
      <vt:lpstr>Budget Request Template</vt:lpstr>
      <vt:lpstr>Budget Narrative</vt:lpstr>
      <vt:lpstr>Reference Documentation --&gt;</vt:lpstr>
      <vt:lpstr>IHS Rates 1-1-21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2022-05-09T18:26:53Z</dcterms:created>
  <dcterms:modified xsi:type="dcterms:W3CDTF">2022-11-03T18:05:06Z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0x010100F6B2C1B95313BE4D91A8F815747ADC93</vt:lpwstr>
  </property>
</Properties>
</file>