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72DCE933-94D9-4D67-9F94-508367B2D7D2}" xr6:coauthVersionLast="47" xr6:coauthVersionMax="47" xr10:uidLastSave="{00000000-0000-0000-0000-000000000000}"/>
  <bookViews>
    <workbookView xWindow="-28920" yWindow="-120" windowWidth="29040" windowHeight="15840" tabRatio="935" firstSheet="2" activeTab="3" xr2:uid="{00000000-000D-0000-FFFF-FFFF00000000}"/>
  </bookViews>
  <sheets>
    <sheet name="Drop-downs" sheetId="13" state="hidden" r:id="rId1"/>
    <sheet name="Log of Changes" sheetId="31" state="hidden" r:id="rId2"/>
    <sheet name="Instructions" sheetId="34" r:id="rId3"/>
    <sheet name="Budget Request Template" sheetId="1" r:id="rId4"/>
    <sheet name="Budget Narrative" sheetId="33" state="hidden" r:id="rId5"/>
    <sheet name="Reference Documentation --&gt;" sheetId="32" r:id="rId6"/>
    <sheet name="IHS Service Definitions" sheetId="36" r:id="rId7"/>
    <sheet name="IHS Rates Effective 1-1-2024" sheetId="35" r:id="rId8"/>
  </sheets>
  <definedNames>
    <definedName name="_3413___504_NF_for_ARS" localSheetId="3">#REF!</definedName>
    <definedName name="_3413___504_NF_for_ARS">#REF!</definedName>
    <definedName name="kkk" localSheetId="3">#REF!</definedName>
    <definedName name="kk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O31" i="1" l="1"/>
  <c r="P31" i="1" s="1"/>
  <c r="H31" i="1"/>
  <c r="K31" i="1" s="1"/>
  <c r="M33" i="1" l="1"/>
  <c r="M30" i="1"/>
  <c r="M29" i="1"/>
  <c r="M27" i="1"/>
  <c r="M28" i="1"/>
  <c r="M24" i="1"/>
  <c r="M23" i="1"/>
  <c r="M22" i="1"/>
  <c r="M21" i="1"/>
  <c r="M20" i="1"/>
  <c r="H19" i="1" l="1"/>
  <c r="H20" i="1"/>
  <c r="H21" i="1"/>
  <c r="H22" i="1"/>
  <c r="H23" i="1"/>
  <c r="H24" i="1"/>
  <c r="H25" i="1"/>
  <c r="H26" i="1"/>
  <c r="H27" i="1"/>
  <c r="H28" i="1"/>
  <c r="H29" i="1"/>
  <c r="H30" i="1"/>
  <c r="H32" i="1"/>
  <c r="H33" i="1"/>
  <c r="H18" i="1"/>
  <c r="O28" i="1"/>
  <c r="P28" i="1" s="1"/>
  <c r="J28" i="1" l="1"/>
  <c r="K28" i="1" s="1"/>
  <c r="O19" i="1" l="1"/>
  <c r="P19" i="1" s="1"/>
  <c r="O20" i="1"/>
  <c r="P20" i="1" s="1"/>
  <c r="O21" i="1"/>
  <c r="P21" i="1" s="1"/>
  <c r="O22" i="1"/>
  <c r="P22" i="1" s="1"/>
  <c r="O23" i="1"/>
  <c r="P23" i="1" s="1"/>
  <c r="O24" i="1"/>
  <c r="P24" i="1" s="1"/>
  <c r="O25" i="1"/>
  <c r="P25" i="1" s="1"/>
  <c r="O26" i="1"/>
  <c r="P26" i="1" s="1"/>
  <c r="O27" i="1"/>
  <c r="P27" i="1" s="1"/>
  <c r="O29" i="1"/>
  <c r="P29" i="1" s="1"/>
  <c r="O30" i="1"/>
  <c r="P30" i="1" s="1"/>
  <c r="O32" i="1"/>
  <c r="P32" i="1" s="1"/>
  <c r="O33" i="1"/>
  <c r="P33" i="1" s="1"/>
  <c r="O18" i="1"/>
  <c r="P18" i="1" s="1"/>
  <c r="J33" i="1"/>
  <c r="J19" i="1"/>
  <c r="J20" i="1"/>
  <c r="J21" i="1"/>
  <c r="J22" i="1"/>
  <c r="J24" i="1"/>
  <c r="J25" i="1"/>
  <c r="J26" i="1"/>
  <c r="J27" i="1"/>
  <c r="J30" i="1"/>
  <c r="K33" i="1" l="1"/>
  <c r="J23" i="1"/>
  <c r="K23" i="1" s="1"/>
  <c r="J29" i="1"/>
  <c r="K29" i="1" s="1"/>
  <c r="K18" i="1"/>
  <c r="K32" i="1"/>
  <c r="K27" i="1"/>
  <c r="K25" i="1"/>
  <c r="K26" i="1"/>
  <c r="K20" i="1"/>
  <c r="K30" i="1"/>
  <c r="K22" i="1"/>
  <c r="K21" i="1"/>
  <c r="K24" i="1"/>
  <c r="P17" i="1"/>
  <c r="J34" i="1" l="1"/>
  <c r="K19" i="1"/>
  <c r="P34" i="1" l="1"/>
  <c r="J36" i="1" s="1"/>
  <c r="J37" i="1" s="1"/>
</calcChain>
</file>

<file path=xl/sharedStrings.xml><?xml version="1.0" encoding="utf-8"?>
<sst xmlns="http://schemas.openxmlformats.org/spreadsheetml/2006/main" count="841" uniqueCount="517">
  <si>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</si>
  <si>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</si>
  <si>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</si>
  <si>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</si>
  <si>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</si>
  <si>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</si>
  <si>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</si>
  <si>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</si>
  <si>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</si>
  <si>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</si>
  <si>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</si>
  <si>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</si>
  <si>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</si>
  <si>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</si>
  <si>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</si>
  <si>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</si>
  <si>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</si>
  <si>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</si>
  <si>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</si>
  <si>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</si>
  <si>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</si>
  <si>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</si>
  <si>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</si>
  <si>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</si>
  <si>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</si>
  <si>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</si>
  <si>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</si>
  <si>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</si>
  <si>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</si>
  <si>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</si>
  <si>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</si>
  <si>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</si>
  <si>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</si>
  <si>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</si>
  <si>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</si>
  <si>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</si>
  <si>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</si>
  <si>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</si>
  <si>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</si>
  <si>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</si>
  <si>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</si>
  <si>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</si>
  <si>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</si>
  <si>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</si>
  <si>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</si>
  <si>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</si>
  <si>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</si>
  <si>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</si>
  <si>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</si>
  <si>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</si>
  <si>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</si>
  <si>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</si>
  <si>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</si>
  <si>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</si>
  <si>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</si>
  <si>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</si>
  <si>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</si>
  <si>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</si>
  <si>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</si>
  <si>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</si>
  <si>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</si>
  <si>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</si>
  <si>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</si>
  <si>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</si>
  <si>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</si>
  <si>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</si>
  <si>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</si>
  <si>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</si>
  <si>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</si>
  <si>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</si>
  <si>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</si>
  <si>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</si>
  <si>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</si>
  <si>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</si>
  <si>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</si>
  <si>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</si>
  <si>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</si>
  <si>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</si>
  <si>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</si>
  <si>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</si>
  <si>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</si>
  <si>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</si>
  <si>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</si>
  <si>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</si>
  <si>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</si>
  <si>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</si>
  <si>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</si>
  <si>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</si>
  <si>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</si>
  <si>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</si>
  <si>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</si>
  <si>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</si>
  <si>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</si>
  <si>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</si>
  <si>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</si>
  <si>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</si>
  <si>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</si>
  <si>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</si>
  <si>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</si>
  <si>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</si>
  <si>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</si>
  <si>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</si>
  <si>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</si>
  <si>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</si>
  <si>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</si>
  <si>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</si>
  <si>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</si>
  <si>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</si>
  <si>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</si>
  <si>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</si>
  <si>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</si>
  <si>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</si>
  <si>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</si>
  <si>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</si>
  <si>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</si>
  <si>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</si>
  <si>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</si>
  <si>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</si>
  <si>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</si>
  <si>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</si>
  <si>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</si>
  <si>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</si>
  <si>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</si>
  <si>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</si>
  <si>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</si>
  <si>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</si>
  <si>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</si>
  <si>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</si>
  <si>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</si>
  <si>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</si>
  <si>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</si>
  <si>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</si>
  <si>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</si>
  <si>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</si>
  <si>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</si>
  <si>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</si>
  <si>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</si>
  <si>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</si>
  <si>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</si>
  <si>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</si>
  <si>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</si>
  <si>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</si>
  <si>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</si>
  <si>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</si>
  <si>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</si>
  <si>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</si>
  <si>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</si>
  <si>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</si>
  <si>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</si>
  <si>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</si>
  <si>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</si>
  <si>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</si>
  <si>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</si>
  <si>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</si>
  <si>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</si>
  <si>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</si>
  <si>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</si>
  <si>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</si>
  <si>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</si>
  <si>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</si>
  <si>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</si>
  <si>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</si>
  <si>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</si>
  <si>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</si>
  <si>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</si>
  <si>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</si>
  <si>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</si>
  <si>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</si>
  <si>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</si>
  <si>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</si>
  <si>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</si>
  <si>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</si>
  <si>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</si>
  <si>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</si>
  <si>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</si>
  <si>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</si>
  <si>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</si>
  <si>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</si>
  <si>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</si>
  <si>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</si>
  <si>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</si>
  <si>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</si>
  <si>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</si>
  <si>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</si>
  <si>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</si>
  <si>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</si>
  <si>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</si>
  <si>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</si>
  <si>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</si>
  <si>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</si>
  <si>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</si>
  <si>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</si>
  <si>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</si>
  <si>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</si>
  <si>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</si>
  <si>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</si>
  <si>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</si>
  <si>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</si>
  <si>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</si>
  <si>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</si>
  <si>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</si>
  <si>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</si>
  <si>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</si>
  <si>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</si>
  <si>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</si>
  <si>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</si>
  <si>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</si>
  <si>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</si>
  <si>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</si>
  <si>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</si>
  <si>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</si>
  <si>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</si>
  <si>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</si>
  <si>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</si>
  <si>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</si>
  <si>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</si>
  <si>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</si>
  <si>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</si>
  <si>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</si>
  <si>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</si>
  <si>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</si>
  <si>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</si>
  <si>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</si>
  <si>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</si>
  <si>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</si>
  <si>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</si>
  <si>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</si>
  <si>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</si>
  <si>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</si>
  <si>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</si>
  <si>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</si>
  <si>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</si>
  <si>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</si>
  <si>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</si>
  <si>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</si>
  <si>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</si>
  <si>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</si>
  <si>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</si>
  <si>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</si>
  <si>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</si>
  <si>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</si>
  <si>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</si>
  <si>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</si>
  <si>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</si>
  <si>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</si>
  <si>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</si>
  <si>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</si>
  <si>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</si>
  <si>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</si>
  <si>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</si>
  <si>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</si>
  <si>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</si>
  <si>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</si>
  <si>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</si>
  <si>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</si>
  <si>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</si>
  <si>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</si>
  <si>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</si>
  <si>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</si>
  <si>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</si>
  <si>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</si>
  <si>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</si>
  <si>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</si>
  <si>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</si>
  <si>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</si>
  <si>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</si>
  <si>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</si>
  <si>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</si>
  <si>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</si>
  <si>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</si>
  <si>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</si>
  <si>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</si>
  <si>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</si>
  <si>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</si>
  <si>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</si>
  <si>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</si>
  <si>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</si>
  <si>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</si>
  <si>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</si>
  <si>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</si>
  <si>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</si>
  <si>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</si>
  <si>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</si>
  <si>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</si>
  <si>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</si>
  <si>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</si>
  <si>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</si>
  <si>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</si>
  <si>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</si>
  <si>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</si>
  <si>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</si>
  <si>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</si>
  <si>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</si>
  <si>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</si>
  <si>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</si>
  <si>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</si>
  <si>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</si>
  <si>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</si>
  <si>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</si>
  <si>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</si>
  <si>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</si>
  <si>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</si>
  <si>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</si>
  <si>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</si>
  <si>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</si>
  <si>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</si>
  <si>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</si>
  <si>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</si>
  <si>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</si>
  <si>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</si>
  <si>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</si>
  <si>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</si>
  <si>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</si>
  <si>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</si>
  <si>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</si>
  <si>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</si>
  <si>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</si>
  <si>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</si>
  <si>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</si>
  <si>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</si>
  <si>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</si>
  <si>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</si>
  <si>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</si>
  <si>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</si>
  <si>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</si>
  <si>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</si>
  <si>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</si>
  <si>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</si>
  <si>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</si>
  <si>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</si>
  <si>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</si>
  <si>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</si>
  <si>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</si>
  <si>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</si>
  <si>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</si>
  <si>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Score</t>
  </si>
  <si>
    <t>Date of Score</t>
  </si>
  <si>
    <t>HRST Score</t>
  </si>
  <si>
    <t>Medicaid ID:</t>
  </si>
  <si>
    <t>SIS Score</t>
  </si>
  <si>
    <t>Current Budget</t>
  </si>
  <si>
    <t>If Rate = Calculate list rate &amp; Unit</t>
  </si>
  <si>
    <t>Pick Service &amp; Level for the waiver below, from drop down</t>
  </si>
  <si>
    <t>Rate per Unit</t>
  </si>
  <si>
    <t>Units</t>
  </si>
  <si>
    <t>Annualized Total</t>
  </si>
  <si>
    <t>Rate</t>
  </si>
  <si>
    <t>Example</t>
  </si>
  <si>
    <t>Pick EMOD Type&gt;&gt;</t>
  </si>
  <si>
    <t>Pick Non-Med Trans&gt;&gt;</t>
  </si>
  <si>
    <t>PERS</t>
  </si>
  <si>
    <t>Service</t>
  </si>
  <si>
    <t>U5</t>
  </si>
  <si>
    <t>Section 1: Participant Demographics</t>
  </si>
  <si>
    <t>Individual (Last, First):</t>
  </si>
  <si>
    <t>Unit Type</t>
  </si>
  <si>
    <t>Months per Year</t>
  </si>
  <si>
    <t>Cost per Unit</t>
  </si>
  <si>
    <t>Standard rates - conditional formatting</t>
  </si>
  <si>
    <t>Ind. Determined  rates - conditional formatting</t>
  </si>
  <si>
    <t>Variable</t>
  </si>
  <si>
    <t>*</t>
  </si>
  <si>
    <t>Staffing Notes</t>
  </si>
  <si>
    <t>Other Service Notes</t>
  </si>
  <si>
    <t>Total Cost</t>
  </si>
  <si>
    <t>Units per Year</t>
  </si>
  <si>
    <t>Section 2: Direct Service Budget Development Worksheet</t>
  </si>
  <si>
    <t>Total Set Rate Budget:</t>
  </si>
  <si>
    <t>Service Specific Level/Type</t>
  </si>
  <si>
    <t>Area Agency:</t>
  </si>
  <si>
    <t>Annual Service Budget</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</si>
  <si>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</si>
  <si>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</si>
  <si>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</si>
  <si>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Current Budget</t>
    </r>
    <r>
      <rPr>
        <sz val="10"/>
        <color theme="1"/>
        <rFont val="Arial (body)"/>
      </rPr>
      <t xml:space="preserve">: Please include the participant's current (active) annualized budget.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</si>
  <si>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</si>
  <si>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</si>
  <si>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</si>
  <si>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t>Instructions</t>
  </si>
  <si>
    <t>Budget Type</t>
  </si>
  <si>
    <t>Ind Det Rate Annual Total</t>
  </si>
  <si>
    <t>This Page Intentionally Left Blank</t>
  </si>
  <si>
    <r>
      <rPr>
        <b/>
        <sz val="10"/>
        <color theme="1"/>
        <rFont val="Arial (body)"/>
      </rPr>
      <t>Budget Type</t>
    </r>
    <r>
      <rPr>
        <sz val="10"/>
        <color theme="1"/>
        <rFont val="Arial (body)"/>
      </rPr>
      <t xml:space="preserve">: Please select which type of budget request is being made.  The respondent should identify if this is an Annual Budget or a One-time Only request.  Please select </t>
    </r>
    <r>
      <rPr>
        <b/>
        <i/>
        <u/>
        <sz val="10"/>
        <color theme="1"/>
        <rFont val="Arial (body)"/>
      </rPr>
      <t>Annual Budget</t>
    </r>
    <r>
      <rPr>
        <sz val="10"/>
        <color theme="1"/>
        <rFont val="Arial (body)"/>
      </rPr>
      <t xml:space="preserve"> if this Budget Template is being developed and submitted as part of the participant's  annual planning and ISA development </t>
    </r>
    <r>
      <rPr>
        <b/>
        <sz val="10"/>
        <color rgb="FFFF0000"/>
        <rFont val="Arial (body)"/>
      </rPr>
      <t>OR</t>
    </r>
    <r>
      <rPr>
        <sz val="10"/>
        <color theme="1"/>
        <rFont val="Arial (body)"/>
      </rPr>
      <t xml:space="preserve"> a change that is planned to be ongoing (i.e. change in number of units is not one-time but will be needed on an ongoing basis). Please select </t>
    </r>
    <r>
      <rPr>
        <b/>
        <i/>
        <u/>
        <sz val="10"/>
        <color theme="1"/>
        <rFont val="Arial (body)"/>
      </rPr>
      <t>One-time Only</t>
    </r>
    <r>
      <rPr>
        <sz val="10"/>
        <color theme="1"/>
        <rFont val="Arial (body)"/>
      </rPr>
      <t xml:space="preserve"> if a requested change is time-limited and planned to only occur once.  For example, the participant needs an Environmental Modification mid-budget year that will not be needed on an ongoing basis. </t>
    </r>
  </si>
  <si>
    <t>Revised Annual Budget Amount</t>
  </si>
  <si>
    <t>SSL - SIS</t>
  </si>
  <si>
    <t>SSL - HRST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</si>
  <si>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</si>
  <si>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</si>
  <si>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</si>
  <si>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</si>
  <si>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t>Waiver:</t>
  </si>
  <si>
    <t>In-Home Supports Waiver</t>
  </si>
  <si>
    <t>Specialty - SIS</t>
  </si>
  <si>
    <t>Specialty - HRST</t>
  </si>
  <si>
    <t>IHS Res Hab</t>
  </si>
  <si>
    <t>IHS Consultations</t>
  </si>
  <si>
    <t>IHS Respite</t>
  </si>
  <si>
    <t>EMOD Home</t>
  </si>
  <si>
    <t>EMOD- Home Smoke Det.</t>
  </si>
  <si>
    <t>EMOD - Home Window</t>
  </si>
  <si>
    <t>IHS - NMT - Trip</t>
  </si>
  <si>
    <t>IHS - NMT - Miles</t>
  </si>
  <si>
    <t>IHS Ind G &amp; S</t>
  </si>
  <si>
    <t>Assistive Tech</t>
  </si>
  <si>
    <t>PERS - Cell Phone Based</t>
  </si>
  <si>
    <t>IHS START</t>
  </si>
  <si>
    <t>In Home Res. Habilitation/ Personal Care</t>
  </si>
  <si>
    <t>Indiv. G &amp; S</t>
  </si>
  <si>
    <t>Consultations - Specialty Services (Assessments, Evals)</t>
  </si>
  <si>
    <t>Environmental Modification</t>
  </si>
  <si>
    <t xml:space="preserve"> Non-Med Transportation</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</si>
  <si>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PDMS or PDMS+telehealth.</t>
    </r>
  </si>
  <si>
    <t>T2025 - In Home Residential Habilitation</t>
  </si>
  <si>
    <t>UC</t>
  </si>
  <si>
    <t>T2025 - IHS Consultations</t>
  </si>
  <si>
    <t>T2025 - IHS Service Coordination</t>
  </si>
  <si>
    <t>T2025 - IHS Respite</t>
  </si>
  <si>
    <t>N/A</t>
  </si>
  <si>
    <t>IHS Non-Medical Transportation</t>
  </si>
  <si>
    <t>Assistive Technology (items/services otherwise not covered by the NH State Plan)</t>
  </si>
  <si>
    <t>Community Integration Services (including Camperships)</t>
  </si>
  <si>
    <t>IHS Individual Goods and Services (items/services otherwise not covered by NH State Plan)</t>
  </si>
  <si>
    <t>Wellness Coaching (Max. $5,000 CAP)</t>
  </si>
  <si>
    <r>
      <rPr>
        <b/>
        <sz val="10"/>
        <color theme="1"/>
        <rFont val="Arial (body)"/>
      </rPr>
      <t>Waiver</t>
    </r>
    <r>
      <rPr>
        <sz val="10"/>
        <color theme="1"/>
        <rFont val="Arial (body)"/>
      </rPr>
      <t>: This field has been pre-selected for the IHS Waiver, no other options are available under this template.</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</si>
  <si>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r>
      <rPr>
        <i/>
        <sz val="10"/>
        <color rgb="FFFF0000"/>
        <rFont val="Arial (body)"/>
      </rPr>
      <t xml:space="preserve">**Only applicable for people 16 years or older. </t>
    </r>
  </si>
  <si>
    <t>These tabs provide additional information to assist in the completion of the Budget Template.  Included are service definitions, reimbursement rates for the IHS waiver.</t>
  </si>
  <si>
    <t>(If this is the individual's first budget for wavier services, leave blank)</t>
  </si>
  <si>
    <t>Per Mile</t>
  </si>
  <si>
    <t>Per Diem</t>
  </si>
  <si>
    <t>T2025 - IHS Systemic, Therapeutic, Assessment, Resources, and Treatment (START) Clinical</t>
  </si>
  <si>
    <t>Service Coordinator:</t>
  </si>
  <si>
    <t>Service Coordinator Entity:</t>
  </si>
  <si>
    <t>Date Submitted:</t>
  </si>
  <si>
    <t>Service Budget: To be completed by Service Coordinator Entity</t>
  </si>
  <si>
    <r>
      <rPr>
        <b/>
        <sz val="10"/>
        <color theme="1"/>
        <rFont val="Arial (body)"/>
      </rPr>
      <t>Service Coordinator</t>
    </r>
    <r>
      <rPr>
        <sz val="11"/>
        <color theme="1"/>
        <rFont val="Calibri"/>
        <family val="2"/>
        <scheme val="minor"/>
      </rPr>
      <t xml:space="preserve">: Please list the name of the chosen Service Coordinator. </t>
    </r>
  </si>
  <si>
    <r>
      <rPr>
        <b/>
        <sz val="10"/>
        <color theme="1"/>
        <rFont val="Arial (body)"/>
      </rPr>
      <t>Service Coordinator Entity</t>
    </r>
    <r>
      <rPr>
        <sz val="11"/>
        <color theme="1"/>
        <rFont val="Calibri"/>
        <family val="2"/>
        <scheme val="minor"/>
      </rPr>
      <t>: Please list the name of the Service Coordinator Entity. (full service coordinator entity name, not abbreviations)</t>
    </r>
  </si>
  <si>
    <r>
      <rPr>
        <b/>
        <sz val="10"/>
        <color theme="1"/>
        <rFont val="Arial (body)"/>
      </rPr>
      <t>Area Agency</t>
    </r>
    <r>
      <rPr>
        <sz val="11"/>
        <color theme="1"/>
        <rFont val="Calibri"/>
        <family val="2"/>
        <scheme val="minor"/>
      </rPr>
      <t xml:space="preserve">: Using the drop down menu, please select which Area Agency the participant is affiliated with. </t>
    </r>
  </si>
  <si>
    <r>
      <rPr>
        <b/>
        <sz val="10"/>
        <color theme="1"/>
        <rFont val="Arial (body)"/>
      </rPr>
      <t>Medicaid ID</t>
    </r>
    <r>
      <rPr>
        <sz val="11"/>
        <color theme="1"/>
        <rFont val="Calibri"/>
        <family val="2"/>
        <scheme val="minor"/>
      </rPr>
      <t>: Please enter the participant's eleven digit Medicaid Identification Number</t>
    </r>
  </si>
  <si>
    <r>
      <rPr>
        <b/>
        <sz val="10"/>
        <color theme="1"/>
        <rFont val="Arial (body)"/>
      </rPr>
      <t>Date Submitted</t>
    </r>
    <r>
      <rPr>
        <sz val="11"/>
        <color theme="1"/>
        <rFont val="Calibri"/>
        <family val="2"/>
        <scheme val="minor"/>
      </rPr>
      <t>: Please input the date in which the Budget Template was submitted to the Bureau of Developmental Services.</t>
    </r>
  </si>
  <si>
    <r>
      <rPr>
        <b/>
        <sz val="10"/>
        <color theme="1"/>
        <rFont val="Arial (body)"/>
      </rPr>
      <t>Service Start Date</t>
    </r>
    <r>
      <rPr>
        <sz val="11"/>
        <color theme="1"/>
        <rFont val="Calibri"/>
        <family val="2"/>
        <scheme val="minor"/>
      </rPr>
      <t xml:space="preserve">: Please indicate the date in which services listed on the Budget Template will start for the participant. </t>
    </r>
  </si>
  <si>
    <t>Service Provider Medicaid ID #</t>
  </si>
  <si>
    <t>IHS Procedure Codes</t>
  </si>
  <si>
    <t xml:space="preserve">Code Description  </t>
  </si>
  <si>
    <t>HIPAA Proc Code</t>
  </si>
  <si>
    <t>Modifiers</t>
  </si>
  <si>
    <t>UOM</t>
  </si>
  <si>
    <t>IHS PERSONAL EMERGENCY RESPONSE SYSTEM (PERS)</t>
  </si>
  <si>
    <t>IHS PERSONAL EMERGENCY RESPONSE SYSTEM (PERS), CELL PHONE BASED</t>
  </si>
  <si>
    <t xml:space="preserve">HRST </t>
  </si>
  <si>
    <t xml:space="preserve">T2025 </t>
  </si>
  <si>
    <t xml:space="preserve">SE </t>
  </si>
  <si>
    <t xml:space="preserve">UC </t>
  </si>
  <si>
    <t xml:space="preserve">In Home Supports Waiver (IHS) Rates </t>
  </si>
  <si>
    <r>
      <rPr>
        <b/>
        <sz val="10"/>
        <color theme="1"/>
        <rFont val="Arial (body)"/>
      </rPr>
      <t>Service Specific Level/Type</t>
    </r>
    <r>
      <rPr>
        <sz val="11"/>
        <color theme="1"/>
        <rFont val="Calibri"/>
        <family val="2"/>
        <scheme val="minor"/>
      </rPr>
      <t>:  For each service listed on the participant's ISA, please select the service type that best aligns with the participant's needs.  Selection of this field will either prepopulate the service rate (Col. G) or identify that the service uses an independently determined rate to be completed in Columns M-P.</t>
    </r>
    <r>
      <rPr>
        <sz val="10"/>
        <color theme="1"/>
        <rFont val="Arial (body)"/>
      </rPr>
      <t xml:space="preserve">  </t>
    </r>
  </si>
  <si>
    <r>
      <rPr>
        <b/>
        <sz val="10"/>
        <color theme="1"/>
        <rFont val="Arial (body)"/>
      </rPr>
      <t>Total Cos</t>
    </r>
    <r>
      <rPr>
        <b/>
        <sz val="11"/>
        <color theme="1"/>
        <rFont val="Calibri"/>
        <family val="2"/>
        <scheme val="minor"/>
      </rPr>
      <t>t</t>
    </r>
    <r>
      <rPr>
        <sz val="11"/>
        <color theme="1"/>
        <rFont val="Calibri"/>
        <family val="2"/>
        <scheme val="minor"/>
      </rPr>
      <t xml:space="preserve">: Please enter the total (annualized) service cost for the specific service.  Please remember that although the Budget Template only requires the total rolled up service cost, Service Coordinators and Service Providers are required to maintain detailed cost records for each participant's budget which may be requested by DHHS and Area Agencies at any time. </t>
    </r>
  </si>
  <si>
    <r>
      <t xml:space="preserve">Service Provider: </t>
    </r>
    <r>
      <rPr>
        <sz val="10"/>
        <color theme="1"/>
        <rFont val="Arial (body)"/>
      </rPr>
      <t xml:space="preserve">This will prepopulate to the Service Coordinator Entity listed in the participant demographic area above for Case Management only.  For all other services, please use the full service provider entity name, and not abbreviations. </t>
    </r>
  </si>
  <si>
    <t>Cap</t>
  </si>
  <si>
    <t>Definition</t>
  </si>
  <si>
    <t>Telehealth Services</t>
  </si>
  <si>
    <t>Acute Care Services</t>
  </si>
  <si>
    <t>Service Agreement</t>
  </si>
  <si>
    <t>Case Management</t>
  </si>
  <si>
    <t>12 Units</t>
  </si>
  <si>
    <t xml:space="preserve"> Services which will assist eligible individuals in gaining access to needed waiver and or State Plan services, as well as needed medical, social, educational and other services, regardless of the funding source. </t>
  </si>
  <si>
    <t xml:space="preserve">This service may be provided remotely through telehealth as determined necessary by the State to ensure services are delivered while considering individual choice, cost effectiveness and compliance with CMS requirements. </t>
  </si>
  <si>
    <t xml:space="preserve">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</si>
  <si>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In home residential habilitation means individually tailored supports that assist with the acquisition, retention, or improvement in skills related to living in the community. These supports include adaptive skill development, assistance with activities of daily living and community inclusion that assist the participant to reside in the most integrated setting appropriate to his/her needs. In home residential habilitation also includes personal care and protective oversight and supervision. </t>
  </si>
  <si>
    <t xml:space="preserve"> This service may be provided remotely through telehealth as determined necessary by the State to ensure services are delivered while considering individual choice, cost effectiveness and compliance with CMS requirements.</t>
  </si>
  <si>
    <t xml:space="preserve"> 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</si>
  <si>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Identifies the desired goals and outcomes for the individual over the coming year. </t>
  </si>
  <si>
    <t xml:space="preserve">A. Transportation services are designed specifically to improve the person's and the family caregiver's ability to access community activities within their own community in response to needs identified through the individual's service agreement. 
B.  Transportation services can include, but are not limited to:
1. Orientation service using other services or supports for safe movement from one place to another;
 2. Travel training such as supporting the individual and family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*When the family is transporting the child, the child is with the family and the only transportation that may be covered is when the transportation that occurs is directly related to the child's disability or specific to a family managed employee providing the transportation to activities determined in the individual service agreement that are not otherwise covered by NH State Plan, including Early Periodic Screening, Development and Training (EPSDT), and Local Education Authority (LEA).
</t>
  </si>
  <si>
    <t>Description of Non-Medical Transportation services needs identified.</t>
  </si>
  <si>
    <t>Respite Care Services</t>
  </si>
  <si>
    <t>20% of the total budget</t>
  </si>
  <si>
    <t xml:space="preserve">Respite Care services consist of the provision of short-term assistance, in or out of an eligible child's/individual's home, for the temporary relief and support of the family with whom the child/individual lives. Respite can be family arranged or agency arranged.  Respite services within the In Home Supports waiver are provided in combination with the other In Home Support Services described in this waiver. </t>
  </si>
  <si>
    <t>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</si>
  <si>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Description of respite services needs identified.</t>
  </si>
  <si>
    <t>100 hours per calendar year/$5,000 per year</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</si>
  <si>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and explain to them corrective measures necessary to improve their skills. Collaborate with the individual, his or her family and other caregivers and with other health and wellness professionals as needed. The Services must not otherwise be covered by NH State Plan</t>
  </si>
  <si>
    <t>The need for wellness coaching will be detailed in an individual's service agreement by the individual's person centered planning team.  Team members consist of, at a minimum, the individual, the legal guardian, the service coordinator, and any other people chosen by the individual and his or her legal guardian</t>
  </si>
  <si>
    <t>$8,000 
Services over $2,000 require a licensed healthcare practitioner’s recommendation. A health care practitioner's note is not needed for campership.</t>
  </si>
  <si>
    <t xml:space="preserve">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t>
  </si>
  <si>
    <t xml:space="preserve">The need for community integration services will be detailed in an individual's service agreement by the individual's person centered planning team. Team members consist of, at a minimum, the individual, the
legal guardian, the service coordinator, and any other people chosen by the individual and his or her legal guardian. </t>
  </si>
  <si>
    <t>Goods and Services are purchased based on needs identified in the individual service agreement. 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t>
  </si>
  <si>
    <t>Specialty Services = IHS Consultations</t>
  </si>
  <si>
    <t>100 hours per calendar year;</t>
  </si>
  <si>
    <t xml:space="preserve">Evaluation, training, mentoring, or special instruction, which maximize the ability of the service provider, family, and/or other caregivers of a specific child/individual to understand and care for that child's/individual's developmental, functional, health and behavioral needs. The administration of the SIS and HRST shall not require prior authorization. Consultative Services shall not replace services available through the NH Medicaid State Plan, He-W 500 (including Early and Periodic Screening, Diagnostic and Treatment (EPSDT) benefits, He-W 546) or services available under the Rehabilitation Act of 1973 or Individuals with Disabilities Education Act. Support and counseling regarding diagnosis and treatment of the individual to families for whom the day-to-day responsibilities of caregiving are becoming or have become overwhelming and a stressor to the family. </t>
  </si>
  <si>
    <t xml:space="preserve"> This service may be provided remotely through telehealth as determined necessary by the State to ensure services are delivered while considering individual choice, cost effectiveness and compliance with CMS requirements. </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</si>
  <si>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</si>
  <si>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Environmental and Vehicle Modification Services</t>
  </si>
  <si>
    <t>$15,000 over a five year period
$2,500 fencing cap</t>
  </si>
  <si>
    <t>Include those physical adaptations to the private residence of the participant or the participants family,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 (e.g.,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</si>
  <si>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</si>
  <si>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$10,000 over a five year period</t>
  </si>
  <si>
    <t xml:space="preserve">Assistive technology means an item, piece of equipment, certification and training of service animal,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</si>
  <si>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</si>
  <si>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</si>
  <si>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Personal Emergency Response Services (PERS)</t>
  </si>
  <si>
    <t>Smart technology that may include various types of devices such as electronic devices that enable participants at risk of institutionalization to summon help in an emergency. Covered devices may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may include seatbelt release covers, ID bracelets, GPS devices, monthly expenses that are affiliated with maintenance contracts and/or agreements to maintain the operations of the device/item. Various devices can be an option to consider as a part of a multifaceted safety plan, specific to a participant's unique needs.</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</si>
  <si>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</si>
  <si>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The effectiveness of the device shall be documented in the individual service agreement and in quarterly satisfaction notes for a minimum of one year. </t>
  </si>
  <si>
    <t>Reference Documentation (TABS 3 - 5)</t>
  </si>
  <si>
    <r>
      <rPr>
        <b/>
        <sz val="10"/>
        <color theme="1"/>
        <rFont val="Arial (body)"/>
      </rPr>
      <t>Service</t>
    </r>
    <r>
      <rPr>
        <sz val="11"/>
        <color theme="1"/>
        <rFont val="Calibri"/>
        <family val="2"/>
        <scheme val="minor"/>
      </rPr>
      <t xml:space="preserve">: rows </t>
    </r>
    <r>
      <rPr>
        <sz val="11"/>
        <rFont val="Calibri"/>
        <family val="2"/>
        <scheme val="minor"/>
      </rPr>
      <t>18-33</t>
    </r>
    <r>
      <rPr>
        <sz val="11"/>
        <color theme="1"/>
        <rFont val="Calibri"/>
        <family val="2"/>
        <scheme val="minor"/>
      </rPr>
      <t xml:space="preserve"> provide a list of current services approved on the  waiver.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</si>
  <si>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Columns L-O to identify the individual rate and unit amounts.</t>
    </r>
  </si>
  <si>
    <t>Pick PERS type&gt;&gt;</t>
  </si>
  <si>
    <t>Community Ind Svcs</t>
  </si>
  <si>
    <t>* Please use the Individually Determined rate table for this service</t>
  </si>
  <si>
    <t>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Experimental or prohibited treatments are excluded. The goods and services purchased under this coverage may not circumvent other restrictions on the claiming for the costs of room and board. This item should have an anticipated shelf life. The frequency of purchase would be contingent upon the continued need of the item and the item's ability to continue to meet that need.</t>
  </si>
  <si>
    <t>In Home Residential Habilitation</t>
  </si>
  <si>
    <t>SSL - START</t>
  </si>
  <si>
    <t>IHS Service Coordination</t>
  </si>
  <si>
    <t>Environmental Modification Services  - Home (formerly PDMS  Emod)</t>
  </si>
  <si>
    <t>Month</t>
  </si>
  <si>
    <t>Effective 1/1/2024</t>
  </si>
  <si>
    <t>Service Start Date: (1/1/24 or after)</t>
  </si>
  <si>
    <t>Service Change Date: (1/1/24 or after)</t>
  </si>
  <si>
    <r>
      <rPr>
        <b/>
        <sz val="10"/>
        <color theme="1"/>
        <rFont val="Arial (body)"/>
      </rPr>
      <t>Overview</t>
    </r>
    <r>
      <rPr>
        <sz val="10"/>
        <color theme="1"/>
        <rFont val="Arial (body)"/>
        <family val="2"/>
      </rPr>
      <t xml:space="preserve">
This workbook has been developed to allow Area Agencies rendering or coordinating services to individuals receiving funding through the In-Home Supports (IHS) Waiver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should be utilized for all services beginning 1/1/2024 or after.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i/>
        <sz val="10"/>
        <color rgb="FFFF0000"/>
        <rFont val="Arial (body)"/>
      </rPr>
      <t xml:space="preserve">While the Bureau only requires information to be submitted on the total cost, units, service provider and modality Service Coordinators and Service Providers must maintain detailed records of cost justification and present those records to DHHS and Area Agencies upon request as part of a service file review, questions or clarification during the Budget Template review and approval, or at any other time a formal request is made by the Department.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</si>
</sst>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000"/>
    <numFmt numFmtId="167" formatCode="0000000"/>
  </numFmts>
  <fonts count="34">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sz val="11"/>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sz val="10"/>
      <color rgb="FFFF0000"/>
      <name val="Arial (body)"/>
    </font>
    <font>
      <b/>
      <i/>
      <sz val="10"/>
      <color rgb="FFFF0000"/>
      <name val="Arial (body)"/>
    </font>
    <font>
      <b/>
      <sz val="10"/>
      <color theme="9"/>
      <name val="Arial (body)"/>
    </font>
    <font>
      <b/>
      <sz val="10"/>
      <color theme="4"/>
      <name val="Arial (body)"/>
    </font>
    <font>
      <b/>
      <i/>
      <u/>
      <sz val="10"/>
      <color theme="1"/>
      <name val="Arial (body)"/>
    </font>
    <font>
      <b/>
      <sz val="22"/>
      <color rgb="FFFF0000"/>
      <name val="Calibri"/>
      <family val="2"/>
      <scheme val="minor"/>
    </font>
    <font>
      <sz val="8"/>
      <color rgb="FF000000"/>
      <name val="Segoe UI"/>
      <family val="2"/>
    </font>
    <font>
      <i/>
      <sz val="10"/>
      <color rgb="FFFF0000"/>
      <name val="Arial (body)"/>
    </font>
    <font>
      <i/>
      <sz val="11"/>
      <color rgb="FFFF0000"/>
      <name val="Arial"/>
      <family val="2"/>
    </font>
    <font>
      <sz val="10"/>
      <color theme="1"/>
      <name val="Arial"/>
      <family val="2"/>
    </font>
    <font>
      <b/>
      <sz val="10"/>
      <color indexed="8"/>
      <name val="Arial"/>
      <family val="2"/>
    </font>
    <font>
      <b/>
      <sz val="16"/>
      <color theme="0"/>
      <name val="Calibri"/>
      <family val="2"/>
      <scheme val="minor"/>
    </font>
    <font>
      <sz val="12"/>
      <color theme="1"/>
      <name val="Calibri"/>
      <family val="2"/>
      <scheme val="minor"/>
    </font>
    <font>
      <b/>
      <sz val="12"/>
      <color theme="1"/>
      <name val="Calibri"/>
      <family val="2"/>
      <scheme val="minor"/>
    </font>
  </fonts>
  <fills count="22">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theme="9"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s>
  <cellStyleXfs count="13">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28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xf>
    <xf numFmtId="0" fontId="6" fillId="0" borderId="0" xfId="5"/>
    <xf numFmtId="0" fontId="6" fillId="8" borderId="1" xfId="5" applyFill="1" applyBorder="1" applyAlignment="1">
      <alignment vertical="center"/>
    </xf>
    <xf numFmtId="0" fontId="6" fillId="2" borderId="1" xfId="5" applyFill="1" applyBorder="1" applyAlignment="1">
      <alignment vertical="center"/>
    </xf>
    <xf numFmtId="0" fontId="11" fillId="0" borderId="0" xfId="5" applyFont="1" applyAlignment="1">
      <alignment horizontal="center"/>
    </xf>
    <xf numFmtId="0" fontId="6" fillId="5" borderId="0" xfId="5" applyFill="1" applyAlignment="1">
      <alignment horizontal="right"/>
    </xf>
    <xf numFmtId="0" fontId="6" fillId="5" borderId="0" xfId="5" applyFill="1" applyAlignment="1">
      <alignment horizontal="center" vertical="center"/>
    </xf>
    <xf numFmtId="0" fontId="6" fillId="8" borderId="0" xfId="5" applyFill="1" applyAlignment="1">
      <alignment horizontal="right"/>
    </xf>
    <xf numFmtId="0" fontId="6" fillId="0" borderId="0" xfId="5" applyAlignment="1">
      <alignment wrapText="1"/>
    </xf>
    <xf numFmtId="0" fontId="0" fillId="0" borderId="0" xfId="5" applyFont="1"/>
    <xf numFmtId="0" fontId="11" fillId="4" borderId="1" xfId="0" applyFont="1" applyFill="1" applyBorder="1" applyAlignment="1">
      <alignment horizontal="center" vertical="center"/>
    </xf>
    <xf numFmtId="0" fontId="6" fillId="0" borderId="0" xfId="5" applyAlignment="1">
      <alignment horizontal="center" vertical="center"/>
    </xf>
    <xf numFmtId="0" fontId="4" fillId="2" borderId="1" xfId="0" applyFont="1" applyFill="1" applyBorder="1" applyAlignment="1">
      <alignment horizontal="center" wrapText="1"/>
    </xf>
    <xf numFmtId="0" fontId="4" fillId="11" borderId="1" xfId="0" applyFont="1" applyFill="1" applyBorder="1" applyAlignment="1">
      <alignment horizontal="center" wrapText="1"/>
    </xf>
    <xf numFmtId="0" fontId="6" fillId="0" borderId="1" xfId="5" applyBorder="1" applyAlignment="1">
      <alignment horizontal="center" vertical="center"/>
    </xf>
    <xf numFmtId="0" fontId="6" fillId="0" borderId="2" xfId="5" applyBorder="1" applyAlignment="1">
      <alignment horizontal="center" vertical="center"/>
    </xf>
    <xf numFmtId="0" fontId="0" fillId="2" borderId="1" xfId="0" applyFill="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44" fontId="7"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6" fillId="0" borderId="1" xfId="5" applyBorder="1" applyAlignment="1">
      <alignment vertical="center"/>
    </xf>
    <xf numFmtId="0" fontId="0" fillId="2" borderId="1" xfId="0" applyFill="1" applyBorder="1" applyAlignment="1">
      <alignment horizontal="left" vertical="center"/>
    </xf>
    <xf numFmtId="0" fontId="6" fillId="0" borderId="1" xfId="5" applyBorder="1" applyAlignment="1">
      <alignment vertical="center" wrapText="1"/>
    </xf>
    <xf numFmtId="0" fontId="6" fillId="8" borderId="1" xfId="5" applyFill="1" applyBorder="1" applyAlignment="1">
      <alignment vertical="center" wrapText="1"/>
    </xf>
    <xf numFmtId="0" fontId="0" fillId="5" borderId="1" xfId="0" applyFill="1" applyBorder="1" applyAlignment="1">
      <alignment horizontal="left" vertical="center"/>
    </xf>
    <xf numFmtId="0" fontId="6"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6" fillId="2" borderId="6" xfId="5" applyFill="1" applyBorder="1" applyAlignment="1">
      <alignment vertical="center" wrapText="1"/>
    </xf>
    <xf numFmtId="0" fontId="6" fillId="8" borderId="6" xfId="5" applyFill="1" applyBorder="1" applyAlignment="1">
      <alignment vertical="center" wrapText="1"/>
    </xf>
    <xf numFmtId="0" fontId="6" fillId="5" borderId="6" xfId="5" applyFill="1" applyBorder="1" applyAlignment="1">
      <alignment vertical="center" wrapText="1"/>
    </xf>
    <xf numFmtId="0" fontId="6" fillId="5" borderId="1" xfId="5" applyFill="1" applyBorder="1" applyAlignment="1">
      <alignment vertical="center" wrapText="1"/>
    </xf>
    <xf numFmtId="0" fontId="0" fillId="2" borderId="1" xfId="5" applyFont="1" applyFill="1" applyBorder="1" applyAlignment="1">
      <alignment vertical="center"/>
    </xf>
    <xf numFmtId="0" fontId="6" fillId="2" borderId="1" xfId="5" applyFill="1" applyBorder="1" applyAlignment="1">
      <alignment vertical="center" wrapText="1"/>
    </xf>
    <xf numFmtId="0" fontId="11" fillId="0" borderId="0" xfId="5" applyFont="1" applyAlignment="1">
      <alignment horizontal="center" vertical="center"/>
    </xf>
    <xf numFmtId="0" fontId="11" fillId="8" borderId="0" xfId="5" applyFont="1" applyFill="1" applyAlignment="1">
      <alignment horizontal="center" vertical="center"/>
    </xf>
    <xf numFmtId="0" fontId="11" fillId="0" borderId="0" xfId="5" applyFont="1" applyAlignment="1">
      <alignment horizontal="center" vertical="center" wrapText="1"/>
    </xf>
    <xf numFmtId="164" fontId="11"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1" xfId="5" applyBorder="1" applyAlignment="1">
      <alignment horizontal="center" vertical="center" wrapText="1"/>
    </xf>
    <xf numFmtId="8" fontId="0" fillId="0" borderId="1" xfId="0" applyNumberForma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8" fontId="0" fillId="0" borderId="3"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6" fillId="0" borderId="1" xfId="0" quotePrefix="1" applyFont="1" applyBorder="1" applyAlignment="1">
      <alignment vertical="center"/>
    </xf>
    <xf numFmtId="8" fontId="13"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3" fillId="0" borderId="3" xfId="0" applyNumberFormat="1" applyFont="1" applyBorder="1" applyAlignment="1">
      <alignment vertical="center"/>
    </xf>
    <xf numFmtId="0" fontId="0" fillId="0" borderId="3" xfId="0" applyBorder="1" applyAlignment="1">
      <alignment vertical="center"/>
    </xf>
    <xf numFmtId="0" fontId="7" fillId="0" borderId="0" xfId="0" applyFont="1"/>
    <xf numFmtId="44" fontId="0" fillId="0" borderId="0" xfId="1" applyFont="1" applyAlignment="1" applyProtection="1">
      <alignment vertical="center"/>
    </xf>
    <xf numFmtId="14" fontId="8" fillId="12" borderId="1" xfId="0" applyNumberFormat="1" applyFont="1" applyFill="1" applyBorder="1" applyAlignment="1">
      <alignment horizontal="right"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8" fillId="0" borderId="0" xfId="0" applyFont="1" applyAlignment="1">
      <alignment horizontal="right"/>
    </xf>
    <xf numFmtId="0" fontId="8" fillId="12" borderId="1" xfId="0" applyFont="1" applyFill="1" applyBorder="1" applyAlignment="1">
      <alignment horizontal="right" vertical="center"/>
    </xf>
    <xf numFmtId="0" fontId="8" fillId="0" borderId="0" xfId="0" applyFont="1" applyAlignment="1">
      <alignment horizontal="right" indent="1"/>
    </xf>
    <xf numFmtId="14" fontId="8" fillId="12" borderId="1" xfId="0" applyNumberFormat="1" applyFont="1" applyFill="1" applyBorder="1" applyAlignment="1">
      <alignment horizontal="right" vertical="center" wrapText="1"/>
    </xf>
    <xf numFmtId="44" fontId="0" fillId="0" borderId="0" xfId="0" applyNumberFormat="1"/>
    <xf numFmtId="44" fontId="7" fillId="0" borderId="0" xfId="0" applyNumberFormat="1" applyFont="1"/>
    <xf numFmtId="44" fontId="4" fillId="0" borderId="0" xfId="0" applyNumberFormat="1" applyFont="1"/>
    <xf numFmtId="44" fontId="7" fillId="0" borderId="0" xfId="1" applyFont="1" applyBorder="1" applyAlignment="1" applyProtection="1">
      <alignment horizontal="center" vertical="center"/>
      <protection locked="0"/>
    </xf>
    <xf numFmtId="8" fontId="10" fillId="6" borderId="1" xfId="0" applyNumberFormat="1" applyFont="1" applyFill="1" applyBorder="1" applyAlignment="1">
      <alignment horizontal="center"/>
    </xf>
    <xf numFmtId="14" fontId="7" fillId="0" borderId="0" xfId="0" applyNumberFormat="1" applyFont="1" applyAlignment="1" applyProtection="1">
      <alignment horizontal="center" vertical="center"/>
      <protection locked="0"/>
    </xf>
    <xf numFmtId="0" fontId="10" fillId="0" borderId="2" xfId="0" applyFont="1" applyBorder="1" applyAlignment="1" applyProtection="1">
      <alignment horizontal="left"/>
      <protection locked="0"/>
    </xf>
    <xf numFmtId="0" fontId="7" fillId="0" borderId="1" xfId="0" applyFont="1" applyBorder="1" applyAlignment="1" applyProtection="1">
      <alignment horizontal="center" vertical="center"/>
      <protection locked="0"/>
    </xf>
    <xf numFmtId="44" fontId="16" fillId="0" borderId="0" xfId="0" applyNumberFormat="1" applyFont="1" applyAlignment="1">
      <alignment horizontal="right"/>
    </xf>
    <xf numFmtId="44" fontId="9" fillId="7" borderId="1" xfId="1" applyFont="1" applyFill="1" applyBorder="1" applyProtection="1"/>
    <xf numFmtId="0" fontId="9" fillId="7" borderId="1" xfId="0" applyFont="1" applyFill="1" applyBorder="1" applyAlignment="1">
      <alignment horizontal="center" vertical="center"/>
    </xf>
    <xf numFmtId="8" fontId="12" fillId="6" borderId="1" xfId="0" applyNumberFormat="1" applyFont="1" applyFill="1" applyBorder="1" applyAlignment="1">
      <alignment horizontal="center"/>
    </xf>
    <xf numFmtId="0" fontId="4" fillId="0" borderId="0" xfId="0" applyFont="1"/>
    <xf numFmtId="14" fontId="8" fillId="0" borderId="0" xfId="0" applyNumberFormat="1" applyFont="1" applyAlignment="1">
      <alignment horizontal="right" vertical="center" wrapText="1"/>
    </xf>
    <xf numFmtId="14" fontId="7" fillId="0" borderId="0" xfId="0" applyNumberFormat="1" applyFont="1" applyAlignment="1">
      <alignment horizontal="center" vertical="center"/>
    </xf>
    <xf numFmtId="14" fontId="7" fillId="0" borderId="1" xfId="0" applyNumberFormat="1" applyFont="1" applyBorder="1" applyAlignment="1" applyProtection="1">
      <alignment horizontal="left" indent="2"/>
      <protection locked="0"/>
    </xf>
    <xf numFmtId="165" fontId="10" fillId="6" borderId="1" xfId="10" applyNumberFormat="1" applyFont="1" applyFill="1" applyBorder="1" applyAlignment="1" applyProtection="1">
      <alignment horizontal="center"/>
      <protection locked="0"/>
    </xf>
    <xf numFmtId="44" fontId="10" fillId="0" borderId="2" xfId="1" applyFont="1" applyFill="1" applyBorder="1" applyAlignment="1" applyProtection="1">
      <alignment horizontal="left"/>
      <protection locked="0"/>
    </xf>
    <xf numFmtId="44" fontId="7" fillId="0" borderId="0" xfId="3" applyFont="1" applyFill="1" applyBorder="1" applyAlignment="1" applyProtection="1">
      <alignment horizontal="center"/>
    </xf>
    <xf numFmtId="0" fontId="12" fillId="0" borderId="10" xfId="0" applyFont="1" applyBorder="1" applyAlignment="1">
      <alignment horizontal="left"/>
    </xf>
    <xf numFmtId="0" fontId="7" fillId="0" borderId="8" xfId="0" applyFont="1" applyBorder="1"/>
    <xf numFmtId="0" fontId="7" fillId="0" borderId="11" xfId="0" applyFont="1" applyBorder="1"/>
    <xf numFmtId="0" fontId="12" fillId="0" borderId="12" xfId="0" applyFont="1" applyBorder="1" applyAlignment="1">
      <alignment horizontal="center"/>
    </xf>
    <xf numFmtId="40" fontId="12" fillId="0" borderId="13" xfId="0" applyNumberFormat="1" applyFont="1" applyBorder="1" applyAlignment="1">
      <alignment horizontal="center"/>
    </xf>
    <xf numFmtId="40" fontId="12" fillId="0" borderId="14" xfId="0" applyNumberFormat="1" applyFont="1" applyBorder="1" applyAlignment="1">
      <alignment horizontal="center"/>
    </xf>
    <xf numFmtId="0" fontId="10" fillId="0" borderId="15" xfId="0" applyFont="1" applyBorder="1"/>
    <xf numFmtId="44" fontId="8" fillId="6" borderId="9" xfId="1" applyFont="1" applyFill="1" applyBorder="1" applyProtection="1"/>
    <xf numFmtId="44" fontId="9" fillId="7" borderId="7" xfId="1" applyFont="1" applyFill="1" applyBorder="1" applyProtection="1"/>
    <xf numFmtId="49" fontId="0" fillId="0" borderId="18" xfId="0" applyNumberFormat="1" applyBorder="1" applyAlignment="1" applyProtection="1">
      <alignment wrapText="1"/>
      <protection locked="0"/>
    </xf>
    <xf numFmtId="49" fontId="0" fillId="0" borderId="19" xfId="0" applyNumberFormat="1" applyBorder="1" applyAlignment="1" applyProtection="1">
      <alignment wrapText="1"/>
      <protection locked="0"/>
    </xf>
    <xf numFmtId="49" fontId="0" fillId="0" borderId="20" xfId="0" applyNumberFormat="1" applyBorder="1" applyAlignment="1" applyProtection="1">
      <alignment wrapText="1"/>
      <protection locked="0"/>
    </xf>
    <xf numFmtId="0" fontId="0" fillId="5" borderId="9" xfId="0" applyFill="1" applyBorder="1" applyAlignment="1">
      <alignment horizontal="center"/>
    </xf>
    <xf numFmtId="0" fontId="0" fillId="14" borderId="9" xfId="0" applyFill="1" applyBorder="1" applyAlignment="1">
      <alignment horizontal="center"/>
    </xf>
    <xf numFmtId="40" fontId="12" fillId="0" borderId="14" xfId="0" applyNumberFormat="1" applyFont="1" applyBorder="1" applyAlignment="1">
      <alignment horizontal="center" wrapText="1"/>
    </xf>
    <xf numFmtId="0" fontId="2" fillId="0" borderId="0" xfId="12"/>
    <xf numFmtId="0" fontId="2" fillId="0" borderId="0" xfId="12" applyAlignment="1">
      <alignment wrapText="1"/>
    </xf>
    <xf numFmtId="0" fontId="15" fillId="15" borderId="20" xfId="12" applyFont="1" applyFill="1" applyBorder="1" applyAlignment="1">
      <alignment horizontal="center"/>
    </xf>
    <xf numFmtId="0" fontId="18" fillId="0" borderId="18" xfId="12" applyFont="1" applyBorder="1" applyAlignment="1">
      <alignment wrapText="1"/>
    </xf>
    <xf numFmtId="0" fontId="15" fillId="13" borderId="24" xfId="12" applyFont="1" applyFill="1" applyBorder="1" applyAlignment="1">
      <alignment horizontal="center"/>
    </xf>
    <xf numFmtId="0" fontId="18" fillId="0" borderId="23" xfId="12" applyFont="1" applyBorder="1" applyAlignment="1">
      <alignment wrapText="1"/>
    </xf>
    <xf numFmtId="0" fontId="15" fillId="0" borderId="0" xfId="12" applyFont="1"/>
    <xf numFmtId="0" fontId="15" fillId="16" borderId="24" xfId="12" applyFont="1" applyFill="1" applyBorder="1" applyAlignment="1">
      <alignment horizontal="center"/>
    </xf>
    <xf numFmtId="44" fontId="7" fillId="6" borderId="7" xfId="1" applyFont="1" applyFill="1" applyBorder="1" applyProtection="1"/>
    <xf numFmtId="44" fontId="10" fillId="6" borderId="7" xfId="0" applyNumberFormat="1" applyFont="1" applyFill="1" applyBorder="1" applyAlignment="1">
      <alignment horizontal="center"/>
    </xf>
    <xf numFmtId="44" fontId="10" fillId="6" borderId="17" xfId="0" applyNumberFormat="1" applyFont="1" applyFill="1" applyBorder="1" applyAlignment="1">
      <alignment horizontal="center"/>
    </xf>
    <xf numFmtId="40" fontId="12" fillId="0" borderId="21" xfId="0" applyNumberFormat="1" applyFont="1" applyBorder="1" applyAlignment="1">
      <alignment horizontal="center"/>
    </xf>
    <xf numFmtId="0" fontId="12" fillId="0" borderId="12" xfId="0" applyFont="1" applyBorder="1" applyAlignment="1">
      <alignment horizontal="center" wrapText="1"/>
    </xf>
    <xf numFmtId="0" fontId="7" fillId="0" borderId="1" xfId="0" applyFont="1" applyBorder="1" applyAlignment="1" applyProtection="1">
      <alignment vertical="center"/>
      <protection locked="0"/>
    </xf>
    <xf numFmtId="44" fontId="8" fillId="6" borderId="0" xfId="1" applyFont="1" applyFill="1" applyBorder="1" applyProtection="1"/>
    <xf numFmtId="44" fontId="7" fillId="0" borderId="0" xfId="1" applyFont="1" applyFill="1" applyBorder="1" applyAlignment="1" applyProtection="1">
      <alignment horizontal="right" vertical="center"/>
      <protection locked="0"/>
    </xf>
    <xf numFmtId="14" fontId="7"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8"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pplyProtection="1">
      <alignment vertical="center"/>
      <protection locked="0"/>
    </xf>
    <xf numFmtId="44" fontId="7" fillId="0" borderId="0" xfId="1" applyFont="1" applyFill="1" applyBorder="1" applyAlignment="1" applyProtection="1">
      <alignment horizontal="right" vertical="center"/>
    </xf>
    <xf numFmtId="44" fontId="8" fillId="0" borderId="0" xfId="0" applyNumberFormat="1" applyFont="1" applyAlignment="1">
      <alignment horizontal="right" vertical="center"/>
    </xf>
    <xf numFmtId="0" fontId="7" fillId="0" borderId="0" xfId="0" applyFont="1" applyAlignment="1">
      <alignment wrapText="1"/>
    </xf>
    <xf numFmtId="49" fontId="7" fillId="0" borderId="0" xfId="0" applyNumberFormat="1" applyFont="1" applyAlignment="1">
      <alignment vertical="center" wrapText="1"/>
    </xf>
    <xf numFmtId="44" fontId="7" fillId="0" borderId="0" xfId="1" applyFont="1" applyFill="1" applyBorder="1" applyAlignment="1" applyProtection="1">
      <alignment vertical="center"/>
    </xf>
    <xf numFmtId="0" fontId="4" fillId="0" borderId="0" xfId="0" applyFont="1" applyAlignment="1">
      <alignment horizontal="center" vertical="center" wrapText="1"/>
    </xf>
    <xf numFmtId="49" fontId="7" fillId="0" borderId="0" xfId="0" applyNumberFormat="1" applyFont="1" applyAlignment="1">
      <alignment vertical="center"/>
    </xf>
    <xf numFmtId="44" fontId="8" fillId="0" borderId="0" xfId="1" applyFont="1" applyFill="1" applyBorder="1" applyAlignment="1" applyProtection="1">
      <alignment vertical="center"/>
    </xf>
    <xf numFmtId="0" fontId="7" fillId="0" borderId="0" xfId="0" applyFont="1" applyAlignment="1">
      <alignment horizontal="right"/>
    </xf>
    <xf numFmtId="44" fontId="7" fillId="0" borderId="0" xfId="0" applyNumberFormat="1" applyFont="1" applyAlignment="1">
      <alignment horizontal="right" vertical="center"/>
    </xf>
    <xf numFmtId="44" fontId="0" fillId="0" borderId="0" xfId="1" applyFont="1" applyBorder="1" applyAlignment="1" applyProtection="1">
      <alignment vertical="center"/>
    </xf>
    <xf numFmtId="44" fontId="0" fillId="0" borderId="0" xfId="1" applyFont="1" applyFill="1" applyBorder="1" applyAlignment="1" applyProtection="1">
      <alignment vertical="center"/>
    </xf>
    <xf numFmtId="44" fontId="0" fillId="0" borderId="0" xfId="3" applyFont="1" applyBorder="1" applyProtection="1"/>
    <xf numFmtId="0" fontId="14" fillId="0" borderId="0" xfId="0" quotePrefix="1" applyFont="1" applyAlignment="1">
      <alignment vertical="center"/>
    </xf>
    <xf numFmtId="44" fontId="0" fillId="0" borderId="0" xfId="1" applyFont="1" applyFill="1" applyBorder="1" applyAlignment="1" applyProtection="1">
      <alignment horizontal="center" vertical="center"/>
    </xf>
    <xf numFmtId="44" fontId="14" fillId="0" borderId="0" xfId="1" applyFont="1" applyFill="1" applyBorder="1" applyAlignment="1" applyProtection="1">
      <alignment vertical="center"/>
    </xf>
    <xf numFmtId="44" fontId="14" fillId="0" borderId="0" xfId="5" applyNumberFormat="1" applyFont="1" applyAlignment="1">
      <alignment vertical="center"/>
    </xf>
    <xf numFmtId="0" fontId="10" fillId="0" borderId="15" xfId="0" applyFont="1" applyBorder="1" applyAlignment="1">
      <alignment wrapText="1"/>
    </xf>
    <xf numFmtId="8" fontId="0" fillId="0" borderId="1" xfId="0" applyNumberFormat="1" applyBorder="1"/>
    <xf numFmtId="0" fontId="6" fillId="0" borderId="1" xfId="0" quotePrefix="1" applyFont="1" applyBorder="1"/>
    <xf numFmtId="8" fontId="13" fillId="0" borderId="1" xfId="0" applyNumberFormat="1" applyFont="1" applyBorder="1"/>
    <xf numFmtId="0" fontId="6" fillId="0" borderId="1" xfId="0" applyFont="1" applyBorder="1"/>
    <xf numFmtId="0" fontId="4" fillId="4" borderId="4" xfId="0" applyFont="1" applyFill="1" applyBorder="1" applyAlignment="1">
      <alignment vertical="center"/>
    </xf>
    <xf numFmtId="0" fontId="4" fillId="4" borderId="2" xfId="0" applyFont="1" applyFill="1" applyBorder="1" applyAlignment="1">
      <alignment vertical="center"/>
    </xf>
    <xf numFmtId="44" fontId="13" fillId="0" borderId="1" xfId="0" applyNumberFormat="1" applyFont="1" applyBorder="1"/>
    <xf numFmtId="0" fontId="1" fillId="0" borderId="23" xfId="12" applyFont="1" applyBorder="1" applyAlignment="1">
      <alignment wrapText="1"/>
    </xf>
    <xf numFmtId="0" fontId="1" fillId="0" borderId="22" xfId="12" applyFont="1" applyBorder="1" applyAlignment="1">
      <alignment wrapText="1"/>
    </xf>
    <xf numFmtId="0" fontId="28" fillId="0" borderId="0" xfId="0" applyFont="1"/>
    <xf numFmtId="14" fontId="8" fillId="12" borderId="29" xfId="0" applyNumberFormat="1" applyFont="1" applyFill="1" applyBorder="1" applyAlignment="1">
      <alignment horizontal="right" vertical="center"/>
    </xf>
    <xf numFmtId="0" fontId="7" fillId="9" borderId="33" xfId="0" applyFont="1" applyFill="1" applyBorder="1"/>
    <xf numFmtId="0" fontId="7" fillId="9" borderId="34" xfId="0" applyFont="1" applyFill="1" applyBorder="1"/>
    <xf numFmtId="44" fontId="8" fillId="6" borderId="22" xfId="1" applyFont="1" applyFill="1" applyBorder="1" applyProtection="1"/>
    <xf numFmtId="0" fontId="10" fillId="0" borderId="16" xfId="0" applyFont="1" applyBorder="1" applyAlignment="1">
      <alignment wrapText="1"/>
    </xf>
    <xf numFmtId="0" fontId="10" fillId="0" borderId="37" xfId="0" applyFont="1" applyBorder="1" applyAlignment="1" applyProtection="1">
      <alignment horizontal="left"/>
      <protection locked="0"/>
    </xf>
    <xf numFmtId="44" fontId="10" fillId="0" borderId="37" xfId="1" applyFont="1" applyFill="1" applyBorder="1" applyAlignment="1" applyProtection="1">
      <alignment horizontal="left"/>
      <protection locked="0"/>
    </xf>
    <xf numFmtId="0" fontId="7" fillId="0" borderId="28" xfId="0" applyFont="1" applyBorder="1" applyAlignment="1" applyProtection="1">
      <alignment vertical="center"/>
      <protection locked="0"/>
    </xf>
    <xf numFmtId="8" fontId="10" fillId="6" borderId="28" xfId="0" applyNumberFormat="1" applyFont="1" applyFill="1" applyBorder="1" applyAlignment="1">
      <alignment horizontal="center"/>
    </xf>
    <xf numFmtId="8" fontId="12" fillId="6" borderId="28" xfId="0" applyNumberFormat="1" applyFont="1" applyFill="1" applyBorder="1" applyAlignment="1">
      <alignment horizontal="center"/>
    </xf>
    <xf numFmtId="165" fontId="10" fillId="6" borderId="28" xfId="10" applyNumberFormat="1" applyFont="1" applyFill="1" applyBorder="1" applyAlignment="1" applyProtection="1">
      <alignment horizontal="center"/>
      <protection locked="0"/>
    </xf>
    <xf numFmtId="44" fontId="10" fillId="6" borderId="27" xfId="1" applyFont="1" applyFill="1" applyBorder="1" applyAlignment="1">
      <alignment horizontal="center"/>
    </xf>
    <xf numFmtId="8" fontId="9" fillId="7" borderId="1" xfId="0" applyNumberFormat="1" applyFont="1" applyFill="1" applyBorder="1" applyAlignment="1">
      <alignment horizontal="center" vertical="center"/>
    </xf>
    <xf numFmtId="44" fontId="7" fillId="14" borderId="6" xfId="1" applyFont="1" applyFill="1" applyBorder="1" applyProtection="1">
      <protection locked="0"/>
    </xf>
    <xf numFmtId="44" fontId="7" fillId="6" borderId="1" xfId="1" applyFont="1" applyFill="1" applyBorder="1" applyProtection="1"/>
    <xf numFmtId="44" fontId="7" fillId="6" borderId="17" xfId="1" applyFont="1" applyFill="1" applyBorder="1" applyProtection="1"/>
    <xf numFmtId="44" fontId="7" fillId="14" borderId="38" xfId="1" applyFont="1" applyFill="1" applyBorder="1" applyProtection="1">
      <protection locked="0"/>
    </xf>
    <xf numFmtId="0" fontId="7" fillId="0" borderId="39" xfId="0" applyFont="1" applyBorder="1" applyAlignment="1" applyProtection="1">
      <alignment horizontal="center" vertical="center"/>
      <protection locked="0"/>
    </xf>
    <xf numFmtId="44" fontId="7" fillId="6" borderId="39" xfId="1" applyFont="1" applyFill="1" applyBorder="1" applyProtection="1"/>
    <xf numFmtId="0" fontId="11" fillId="0" borderId="9" xfId="0" applyFont="1" applyBorder="1" applyAlignment="1">
      <alignment horizontal="center" wrapText="1"/>
    </xf>
    <xf numFmtId="0" fontId="6" fillId="18" borderId="6" xfId="0" applyFont="1" applyFill="1" applyBorder="1" applyAlignment="1">
      <alignment horizontal="left" vertical="center" wrapText="1"/>
    </xf>
    <xf numFmtId="0" fontId="6" fillId="18" borderId="6" xfId="0" applyFont="1" applyFill="1" applyBorder="1" applyAlignment="1">
      <alignment wrapText="1"/>
    </xf>
    <xf numFmtId="0" fontId="11" fillId="0" borderId="9" xfId="0" applyFont="1" applyBorder="1" applyAlignment="1">
      <alignment horizontal="center" vertical="center" wrapText="1"/>
    </xf>
    <xf numFmtId="0" fontId="29" fillId="18" borderId="1" xfId="0" applyFont="1" applyFill="1" applyBorder="1" applyAlignment="1">
      <alignment horizontal="center" vertical="center"/>
    </xf>
    <xf numFmtId="0" fontId="29" fillId="18" borderId="6" xfId="0" applyFont="1" applyFill="1" applyBorder="1" applyAlignment="1">
      <alignment vertical="center" wrapText="1"/>
    </xf>
    <xf numFmtId="0" fontId="29" fillId="18" borderId="6" xfId="0" applyFont="1" applyFill="1" applyBorder="1" applyAlignment="1">
      <alignment vertical="center"/>
    </xf>
    <xf numFmtId="0" fontId="29" fillId="18" borderId="6" xfId="0" applyFont="1" applyFill="1" applyBorder="1" applyAlignment="1">
      <alignment horizontal="left" vertical="center" wrapText="1"/>
    </xf>
    <xf numFmtId="0" fontId="29" fillId="18" borderId="6" xfId="0" applyFont="1" applyFill="1" applyBorder="1"/>
    <xf numFmtId="0" fontId="29" fillId="18" borderId="26" xfId="0" applyFont="1" applyFill="1" applyBorder="1"/>
    <xf numFmtId="0" fontId="19" fillId="0" borderId="18" xfId="12" applyFont="1" applyBorder="1" applyAlignment="1">
      <alignment wrapText="1"/>
    </xf>
    <xf numFmtId="0" fontId="31" fillId="17" borderId="1" xfId="0" applyFont="1" applyFill="1" applyBorder="1" applyAlignment="1">
      <alignment horizontal="center" vertical="center" wrapText="1"/>
    </xf>
    <xf numFmtId="0" fontId="32" fillId="0" borderId="0" xfId="0" applyFont="1" applyAlignment="1">
      <alignment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20" borderId="1" xfId="0" applyFont="1" applyFill="1" applyBorder="1" applyAlignment="1">
      <alignment horizontal="center" vertical="center" wrapText="1"/>
    </xf>
    <xf numFmtId="0" fontId="32" fillId="20" borderId="1" xfId="0" applyFont="1" applyFill="1" applyBorder="1" applyAlignment="1">
      <alignment horizontal="center" vertical="center" wrapText="1"/>
    </xf>
    <xf numFmtId="0" fontId="32" fillId="20" borderId="1" xfId="0" applyFont="1" applyFill="1" applyBorder="1" applyAlignment="1">
      <alignment vertical="center" wrapText="1"/>
    </xf>
    <xf numFmtId="0" fontId="32" fillId="20" borderId="1" xfId="0" applyFont="1" applyFill="1" applyBorder="1" applyAlignment="1">
      <alignment vertical="top" wrapText="1"/>
    </xf>
    <xf numFmtId="44" fontId="32" fillId="0" borderId="1" xfId="1" applyFont="1" applyBorder="1" applyAlignment="1">
      <alignment horizontal="center" vertical="center" wrapText="1"/>
    </xf>
    <xf numFmtId="0" fontId="32" fillId="0" borderId="1" xfId="0" applyFont="1" applyBorder="1" applyAlignment="1">
      <alignment vertical="top" wrapText="1"/>
    </xf>
    <xf numFmtId="0" fontId="32" fillId="20" borderId="4" xfId="0" applyFont="1" applyFill="1" applyBorder="1" applyAlignment="1">
      <alignment vertical="center" wrapText="1"/>
    </xf>
    <xf numFmtId="0" fontId="32" fillId="21" borderId="1" xfId="0" applyFont="1" applyFill="1" applyBorder="1" applyAlignment="1">
      <alignment vertical="top" wrapText="1"/>
    </xf>
    <xf numFmtId="6" fontId="32" fillId="0" borderId="1" xfId="0" applyNumberFormat="1" applyFont="1" applyBorder="1" applyAlignment="1">
      <alignment horizontal="center" vertical="center" wrapText="1"/>
    </xf>
    <xf numFmtId="0" fontId="32" fillId="0" borderId="1" xfId="6" applyFont="1" applyBorder="1" applyAlignment="1">
      <alignment vertical="center" wrapText="1"/>
    </xf>
    <xf numFmtId="165" fontId="10" fillId="6" borderId="1" xfId="10" applyNumberFormat="1" applyFont="1" applyFill="1" applyBorder="1" applyAlignment="1">
      <alignment horizontal="center"/>
    </xf>
    <xf numFmtId="0" fontId="10" fillId="6" borderId="1" xfId="0" applyFont="1" applyFill="1" applyBorder="1" applyAlignment="1">
      <alignment horizontal="center"/>
    </xf>
    <xf numFmtId="167" fontId="10" fillId="0" borderId="2" xfId="1" applyNumberFormat="1" applyFont="1" applyFill="1" applyBorder="1" applyAlignment="1" applyProtection="1">
      <alignment horizontal="left"/>
      <protection locked="0"/>
    </xf>
    <xf numFmtId="44" fontId="6" fillId="18" borderId="1" xfId="3" applyFont="1" applyFill="1" applyBorder="1" applyAlignment="1">
      <alignment horizontal="center" vertical="center"/>
    </xf>
    <xf numFmtId="44" fontId="6" fillId="18" borderId="7" xfId="3" applyFont="1" applyFill="1" applyBorder="1" applyAlignment="1">
      <alignment horizontal="center" vertical="center"/>
    </xf>
    <xf numFmtId="44" fontId="6" fillId="0" borderId="1" xfId="3" applyFont="1" applyFill="1" applyBorder="1" applyAlignment="1">
      <alignment horizontal="center"/>
    </xf>
    <xf numFmtId="44" fontId="6" fillId="0" borderId="7" xfId="3" applyFont="1" applyFill="1" applyBorder="1" applyAlignment="1">
      <alignment horizontal="center" vertical="center"/>
    </xf>
    <xf numFmtId="44" fontId="6" fillId="18" borderId="1" xfId="3" applyFont="1" applyFill="1" applyBorder="1" applyAlignment="1">
      <alignment horizontal="center"/>
    </xf>
    <xf numFmtId="44" fontId="6" fillId="18" borderId="7" xfId="3" applyFont="1" applyFill="1" applyBorder="1" applyAlignment="1">
      <alignment horizontal="center"/>
    </xf>
    <xf numFmtId="0" fontId="6" fillId="18" borderId="6" xfId="0" applyFont="1" applyFill="1" applyBorder="1" applyAlignment="1">
      <alignment vertical="center" wrapText="1"/>
    </xf>
    <xf numFmtId="44" fontId="6" fillId="17" borderId="28" xfId="3" applyFont="1" applyFill="1" applyBorder="1" applyAlignment="1">
      <alignment horizontal="center" vertical="center"/>
    </xf>
    <xf numFmtId="0" fontId="6" fillId="0" borderId="0" xfId="2"/>
    <xf numFmtId="0" fontId="6" fillId="0" borderId="0" xfId="2" applyAlignment="1">
      <alignment horizontal="center" vertical="center"/>
    </xf>
    <xf numFmtId="14" fontId="6" fillId="0" borderId="0" xfId="2" applyNumberFormat="1" applyAlignment="1">
      <alignment horizontal="left"/>
    </xf>
    <xf numFmtId="0" fontId="29" fillId="0" borderId="0" xfId="0" applyFont="1"/>
    <xf numFmtId="0" fontId="29" fillId="18" borderId="7" xfId="0" applyFont="1" applyFill="1" applyBorder="1" applyAlignment="1">
      <alignment horizontal="center"/>
    </xf>
    <xf numFmtId="0" fontId="29" fillId="0" borderId="0" xfId="0" applyFont="1" applyAlignment="1">
      <alignment horizontal="center" vertical="center"/>
    </xf>
    <xf numFmtId="0" fontId="29" fillId="18" borderId="1" xfId="0" applyFont="1" applyFill="1" applyBorder="1" applyAlignment="1">
      <alignment horizontal="center"/>
    </xf>
    <xf numFmtId="0" fontId="29" fillId="18" borderId="28" xfId="0" applyFont="1" applyFill="1" applyBorder="1" applyAlignment="1">
      <alignment horizontal="center"/>
    </xf>
    <xf numFmtId="0" fontId="29" fillId="0" borderId="6" xfId="0" applyFont="1" applyBorder="1"/>
    <xf numFmtId="0" fontId="29" fillId="0" borderId="1" xfId="0" applyFont="1" applyBorder="1" applyAlignment="1">
      <alignment horizontal="center"/>
    </xf>
    <xf numFmtId="44" fontId="6" fillId="0" borderId="7" xfId="3" applyFont="1" applyFill="1" applyBorder="1" applyAlignment="1">
      <alignment horizontal="center"/>
    </xf>
    <xf numFmtId="0" fontId="12" fillId="0" borderId="42" xfId="0" applyFont="1" applyBorder="1" applyAlignment="1">
      <alignment horizontal="center"/>
    </xf>
    <xf numFmtId="167" fontId="10" fillId="0" borderId="28" xfId="1" applyNumberFormat="1" applyFont="1" applyFill="1" applyBorder="1" applyAlignment="1" applyProtection="1">
      <alignment horizontal="left"/>
      <protection locked="0"/>
    </xf>
    <xf numFmtId="44" fontId="6" fillId="17" borderId="1" xfId="3" applyFont="1" applyFill="1" applyBorder="1" applyAlignment="1">
      <alignment horizontal="center"/>
    </xf>
    <xf numFmtId="44" fontId="6" fillId="18" borderId="27" xfId="3"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2" xfId="0" applyFont="1" applyBorder="1" applyAlignment="1" applyProtection="1">
      <alignment horizontal="center"/>
      <protection locked="0"/>
    </xf>
    <xf numFmtId="44" fontId="8" fillId="0" borderId="0" xfId="1" applyFont="1" applyFill="1" applyBorder="1" applyAlignment="1" applyProtection="1">
      <alignment horizontal="right"/>
    </xf>
    <xf numFmtId="49"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5" fillId="13" borderId="30" xfId="0" applyFont="1" applyFill="1" applyBorder="1" applyAlignment="1">
      <alignment horizontal="center"/>
    </xf>
    <xf numFmtId="0" fontId="15" fillId="13" borderId="31" xfId="0" applyFont="1" applyFill="1" applyBorder="1" applyAlignment="1">
      <alignment horizontal="center"/>
    </xf>
    <xf numFmtId="0" fontId="15" fillId="13" borderId="32" xfId="0" applyFont="1" applyFill="1" applyBorder="1" applyAlignment="1">
      <alignment horizontal="center"/>
    </xf>
    <xf numFmtId="49" fontId="7" fillId="0" borderId="1" xfId="0" applyNumberFormat="1" applyFont="1" applyBorder="1" applyAlignment="1" applyProtection="1">
      <alignment horizontal="left" indent="2"/>
      <protection locked="0"/>
    </xf>
    <xf numFmtId="166" fontId="7" fillId="0" borderId="1" xfId="0" applyNumberFormat="1" applyFont="1" applyBorder="1" applyAlignment="1" applyProtection="1">
      <alignment horizontal="left" indent="2"/>
      <protection locked="0"/>
    </xf>
    <xf numFmtId="8" fontId="10" fillId="6" borderId="40" xfId="0" applyNumberFormat="1" applyFont="1" applyFill="1" applyBorder="1" applyAlignment="1">
      <alignment horizontal="center"/>
    </xf>
    <xf numFmtId="8" fontId="10" fillId="6" borderId="41" xfId="0" applyNumberFormat="1" applyFont="1" applyFill="1" applyBorder="1" applyAlignment="1">
      <alignment horizontal="center"/>
    </xf>
    <xf numFmtId="8" fontId="10" fillId="6" borderId="12" xfId="0" applyNumberFormat="1" applyFont="1" applyFill="1" applyBorder="1" applyAlignment="1">
      <alignment horizontal="center"/>
    </xf>
    <xf numFmtId="14" fontId="7" fillId="0" borderId="4" xfId="0" applyNumberFormat="1" applyFont="1" applyBorder="1" applyAlignment="1" applyProtection="1">
      <alignment horizontal="left" indent="2"/>
      <protection locked="0"/>
    </xf>
    <xf numFmtId="14" fontId="7" fillId="0" borderId="5" xfId="0" applyNumberFormat="1" applyFont="1" applyBorder="1" applyAlignment="1" applyProtection="1">
      <alignment horizontal="left" indent="2"/>
      <protection locked="0"/>
    </xf>
    <xf numFmtId="14" fontId="7" fillId="0" borderId="2" xfId="0" applyNumberFormat="1" applyFont="1" applyBorder="1" applyAlignment="1" applyProtection="1">
      <alignment horizontal="left" indent="2"/>
      <protection locked="0"/>
    </xf>
    <xf numFmtId="0" fontId="17" fillId="9" borderId="30" xfId="0" applyFont="1" applyFill="1" applyBorder="1" applyAlignment="1">
      <alignment horizontal="left"/>
    </xf>
    <xf numFmtId="0" fontId="17" fillId="9" borderId="31" xfId="0" applyFont="1" applyFill="1" applyBorder="1" applyAlignment="1">
      <alignment horizontal="left"/>
    </xf>
    <xf numFmtId="0" fontId="17" fillId="9" borderId="32" xfId="0" applyFont="1" applyFill="1" applyBorder="1" applyAlignment="1">
      <alignment horizontal="left"/>
    </xf>
    <xf numFmtId="0" fontId="15" fillId="0" borderId="0" xfId="0" applyFont="1" applyAlignment="1">
      <alignment horizontal="center"/>
    </xf>
    <xf numFmtId="0" fontId="10" fillId="0" borderId="0" xfId="0" applyFont="1" applyAlignment="1">
      <alignment horizontal="right"/>
    </xf>
    <xf numFmtId="0" fontId="7" fillId="0" borderId="0" xfId="0" applyFont="1" applyAlignment="1">
      <alignment horizontal="right"/>
    </xf>
    <xf numFmtId="0" fontId="12" fillId="9" borderId="30" xfId="0" applyFont="1" applyFill="1" applyBorder="1" applyAlignment="1">
      <alignment horizontal="right"/>
    </xf>
    <xf numFmtId="0" fontId="12" fillId="9" borderId="31" xfId="0" applyFont="1" applyFill="1" applyBorder="1" applyAlignment="1">
      <alignment horizontal="right"/>
    </xf>
    <xf numFmtId="0" fontId="12" fillId="9" borderId="32" xfId="0" applyFont="1" applyFill="1" applyBorder="1" applyAlignment="1">
      <alignment horizontal="right"/>
    </xf>
    <xf numFmtId="40" fontId="11" fillId="0" borderId="25" xfId="0" applyNumberFormat="1" applyFont="1" applyBorder="1" applyAlignment="1">
      <alignment horizontal="center" wrapText="1"/>
    </xf>
    <xf numFmtId="0" fontId="12" fillId="9" borderId="35" xfId="0" applyFont="1" applyFill="1" applyBorder="1" applyAlignment="1">
      <alignment horizontal="right"/>
    </xf>
    <xf numFmtId="0" fontId="12" fillId="9" borderId="25" xfId="0" applyFont="1" applyFill="1" applyBorder="1" applyAlignment="1">
      <alignment horizontal="right"/>
    </xf>
    <xf numFmtId="0" fontId="12" fillId="9" borderId="36" xfId="0" applyFont="1" applyFill="1" applyBorder="1" applyAlignment="1">
      <alignment horizontal="right"/>
    </xf>
    <xf numFmtId="0" fontId="8" fillId="0" borderId="0" xfId="0" applyFont="1" applyAlignment="1">
      <alignment horizontal="center" vertical="center" wrapText="1"/>
    </xf>
    <xf numFmtId="0" fontId="8" fillId="0" borderId="0" xfId="0" applyFont="1" applyAlignment="1">
      <alignment horizontal="right"/>
    </xf>
    <xf numFmtId="0" fontId="7" fillId="0" borderId="0" xfId="0" applyFont="1" applyAlignment="1" applyProtection="1">
      <alignment horizontal="center" vertical="center" wrapText="1"/>
      <protection locked="0"/>
    </xf>
    <xf numFmtId="0" fontId="25" fillId="0" borderId="0" xfId="0" applyFont="1" applyAlignment="1">
      <alignment horizontal="center" vertical="center"/>
    </xf>
    <xf numFmtId="0" fontId="11" fillId="19" borderId="30" xfId="0" quotePrefix="1" applyFont="1" applyFill="1" applyBorder="1" applyAlignment="1">
      <alignment horizontal="center"/>
    </xf>
    <xf numFmtId="0" fontId="11" fillId="19" borderId="31" xfId="0" applyFont="1" applyFill="1" applyBorder="1" applyAlignment="1">
      <alignment horizontal="center"/>
    </xf>
    <xf numFmtId="0" fontId="11" fillId="19" borderId="32" xfId="0" applyFont="1" applyFill="1" applyBorder="1" applyAlignment="1">
      <alignment horizont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30" fillId="3" borderId="30" xfId="0" applyFont="1" applyFill="1" applyBorder="1" applyAlignment="1">
      <alignment horizontal="center"/>
    </xf>
    <xf numFmtId="0" fontId="30" fillId="3" borderId="31" xfId="0" applyFont="1" applyFill="1" applyBorder="1" applyAlignment="1">
      <alignment horizontal="center"/>
    </xf>
    <xf numFmtId="0" fontId="30" fillId="3" borderId="32" xfId="0" applyFont="1" applyFill="1" applyBorder="1" applyAlignment="1">
      <alignment horizontal="center"/>
    </xf>
  </cellXfs>
  <cellStyles count="13">
    <cellStyle name="Comma" xfId="10" builtinId="3"/>
    <cellStyle name="Comma 2" xfId="7" xr:uid="{00000000-0005-0000-0000-000001000000}"/>
    <cellStyle name="Currency" xfId="1" builtinId="4"/>
    <cellStyle name="Currency 2" xfId="3" xr:uid="{00000000-0005-0000-0000-000003000000}"/>
    <cellStyle name="Currency 2 2" xfId="4" xr:uid="{00000000-0005-0000-0000-000004000000}"/>
    <cellStyle name="Currency 3" xfId="8" xr:uid="{00000000-0005-0000-0000-000005000000}"/>
    <cellStyle name="Currency 5" xfId="11" xr:uid="{00000000-0005-0000-0000-000006000000}"/>
    <cellStyle name="Normal" xfId="0" builtinId="0"/>
    <cellStyle name="Normal 2" xfId="2" xr:uid="{00000000-0005-0000-0000-000008000000}"/>
    <cellStyle name="Normal 2 2" xfId="5" xr:uid="{00000000-0005-0000-0000-000009000000}"/>
    <cellStyle name="Normal 3" xfId="6" xr:uid="{00000000-0005-0000-0000-00000A000000}"/>
    <cellStyle name="Normal 4" xfId="12" xr:uid="{00000000-0005-0000-0000-00000B000000}"/>
    <cellStyle name="Percent 2" xfId="9" xr:uid="{00000000-0005-0000-0000-00000C000000}"/>
  </cellStyles>
  <dxfs count="7">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137160</xdr:colOff>
          <xdr:row>9</xdr:row>
          <xdr:rowOff>152400</xdr:rowOff>
        </xdr:from>
        <xdr:to>
          <xdr:col>6</xdr:col>
          <xdr:colOff>1295400</xdr:colOff>
          <xdr:row>11</xdr:row>
          <xdr:rowOff>53340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1135380</xdr:colOff>
          <xdr:row>9</xdr:row>
          <xdr:rowOff>182880</xdr:rowOff>
        </xdr:from>
        <xdr:to>
          <xdr:col>7</xdr:col>
          <xdr:colOff>891540</xdr:colOff>
          <xdr:row>11</xdr:row>
          <xdr:rowOff>38100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Z169"/>
  <sheetViews>
    <sheetView workbookViewId="0">
      <selection activeCell="K12" sqref="K12"/>
    </sheetView>
  </sheetViews>
  <sheetFormatPr defaultRowHeight="14.4"/>
  <cols>
    <col min="1" max="1" width="29.88671875" bestFit="1" customWidth="1"/>
    <col min="2" max="4" width="14.33203125" customWidth="1"/>
    <col min="5" max="5" width="14.5546875" customWidth="1"/>
    <col min="6" max="6" width="9.44140625" style="1" customWidth="1"/>
    <col min="7" max="7" width="25.109375" style="1" customWidth="1"/>
    <col min="8" max="8" width="28.109375" style="1" customWidth="1"/>
    <col min="9" max="9" width="42.33203125" style="13" customWidth="1"/>
    <col min="10" max="10" width="67.6640625" customWidth="1"/>
    <col min="11" max="11" width="21.44140625" customWidth="1"/>
    <col min="12" max="12" width="16.5546875" customWidth="1"/>
    <col min="13" max="13" width="12.5546875" style="1" customWidth="1"/>
    <col min="14" max="17" width="9.109375" style="2" customWidth="1"/>
    <col min="18" max="18" width="11.6640625" customWidth="1"/>
    <col min="19" max="19" width="10" bestFit="1" customWidth="1"/>
    <col min="20" max="20" width="19.44140625" customWidth="1"/>
    <col min="21" max="21" width="13.5546875" customWidth="1"/>
    <col min="22" max="22" width="33.109375" customWidth="1"/>
    <col min="23" max="23" width="13.5546875" bestFit="1" customWidth="1"/>
    <col min="24" max="24" width="8.33203125" bestFit="1" customWidth="1"/>
  </cols>
  <sheetData>
    <row r="1" spans="1:26">
      <c r="A1" t="s">
        <v>0</v>
      </c>
    </row>
    <row r="6" spans="1:26" ht="42">
      <c r="A6" s="4" t="s">
        <v>1</v>
      </c>
      <c r="B6" s="4" t="s">
        <v>2</v>
      </c>
      <c r="C6" s="10" t="s">
        <v>3</v>
      </c>
      <c r="D6" s="10" t="s">
        <v>4</v>
      </c>
      <c r="E6" s="10" t="s">
        <v>5</v>
      </c>
      <c r="F6" s="10" t="s">
        <v>6</v>
      </c>
      <c r="G6" s="25" t="s">
        <v>7</v>
      </c>
      <c r="H6" s="26" t="s">
        <v>8</v>
      </c>
      <c r="I6" s="10" t="s">
        <v>9</v>
      </c>
      <c r="J6" s="4" t="s">
        <v>10</v>
      </c>
      <c r="K6" s="10" t="s">
        <v>11</v>
      </c>
      <c r="L6" s="10" t="s">
        <v>12</v>
      </c>
      <c r="M6" s="4" t="s">
        <v>13</v>
      </c>
      <c r="N6" s="11" t="s">
        <v>14</v>
      </c>
      <c r="O6" s="11" t="s">
        <v>15</v>
      </c>
      <c r="P6" s="11" t="s">
        <v>16</v>
      </c>
      <c r="Q6" s="11" t="s">
        <v>17</v>
      </c>
      <c r="R6" s="11" t="s">
        <v>18</v>
      </c>
      <c r="S6" s="11" t="s">
        <v>19</v>
      </c>
      <c r="T6" s="236" t="s">
        <v>20</v>
      </c>
      <c r="U6" s="237"/>
      <c r="V6" s="23" t="s">
        <v>21</v>
      </c>
      <c r="W6" s="236" t="s">
        <v>358</v>
      </c>
      <c r="X6" s="237"/>
      <c r="Y6" s="236" t="s">
        <v>359</v>
      </c>
      <c r="Z6" s="237"/>
    </row>
    <row r="7" spans="1:26">
      <c r="A7" s="3"/>
      <c r="B7" s="3"/>
      <c r="C7" s="3"/>
      <c r="D7" s="3"/>
      <c r="E7" s="3"/>
      <c r="F7" s="3"/>
      <c r="G7" s="3"/>
      <c r="H7" s="3"/>
      <c r="I7" s="3"/>
      <c r="J7" s="3"/>
      <c r="K7" s="3"/>
      <c r="L7" s="3"/>
      <c r="M7" s="3"/>
      <c r="N7" s="3"/>
      <c r="O7" s="3"/>
      <c r="P7" s="3"/>
      <c r="Q7" s="3"/>
      <c r="R7" s="3"/>
      <c r="S7" s="3"/>
      <c r="T7" s="3"/>
      <c r="U7" s="3"/>
      <c r="V7" s="3"/>
      <c r="W7" s="3"/>
      <c r="X7" s="3"/>
      <c r="Y7" s="3"/>
      <c r="Z7" s="3"/>
    </row>
    <row r="8" spans="1:26" ht="28.8">
      <c r="A8" s="33" t="s">
        <v>22</v>
      </c>
      <c r="B8" s="6" t="s">
        <v>23</v>
      </c>
      <c r="C8" s="6" t="s">
        <v>24</v>
      </c>
      <c r="D8" s="6" t="s">
        <v>25</v>
      </c>
      <c r="E8" s="6" t="s">
        <v>26</v>
      </c>
      <c r="F8" s="6">
        <v>30</v>
      </c>
      <c r="G8" s="29" t="s">
        <v>27</v>
      </c>
      <c r="H8" s="34" t="s">
        <v>28</v>
      </c>
      <c r="I8" s="29" t="s">
        <v>27</v>
      </c>
      <c r="J8" s="16" t="s">
        <v>29</v>
      </c>
      <c r="K8" s="27" t="s">
        <v>46</v>
      </c>
      <c r="L8" s="6" t="s">
        <v>30</v>
      </c>
      <c r="M8" s="6" t="s">
        <v>31</v>
      </c>
      <c r="N8" s="6" t="s">
        <v>32</v>
      </c>
      <c r="O8" s="6" t="s">
        <v>33</v>
      </c>
      <c r="P8" s="6" t="s">
        <v>34</v>
      </c>
      <c r="Q8" s="6" t="s">
        <v>35</v>
      </c>
      <c r="R8" s="32" t="s">
        <v>36</v>
      </c>
      <c r="S8" s="8" t="s">
        <v>37</v>
      </c>
      <c r="T8" s="33" t="s">
        <v>38</v>
      </c>
      <c r="U8" s="57">
        <v>0</v>
      </c>
      <c r="V8" s="58" t="s">
        <v>39</v>
      </c>
      <c r="W8" s="33" t="s">
        <v>38</v>
      </c>
      <c r="X8" s="57">
        <v>0</v>
      </c>
      <c r="Y8" s="33" t="s">
        <v>138</v>
      </c>
      <c r="Z8" s="65" t="s">
        <v>139</v>
      </c>
    </row>
    <row r="9" spans="1:26" ht="28.8">
      <c r="A9" s="33" t="s">
        <v>40</v>
      </c>
      <c r="B9" s="6" t="s">
        <v>41</v>
      </c>
      <c r="C9" s="6"/>
      <c r="D9" s="6"/>
      <c r="E9" s="6" t="s">
        <v>42</v>
      </c>
      <c r="F9" s="6">
        <v>52</v>
      </c>
      <c r="G9" s="29" t="s">
        <v>43</v>
      </c>
      <c r="H9" s="34" t="s">
        <v>44</v>
      </c>
      <c r="I9" s="29" t="s">
        <v>43</v>
      </c>
      <c r="J9" s="15" t="s">
        <v>45</v>
      </c>
      <c r="K9" s="27" t="s">
        <v>70</v>
      </c>
      <c r="L9" s="53" t="s">
        <v>47</v>
      </c>
      <c r="M9" s="6" t="s">
        <v>48</v>
      </c>
      <c r="N9" s="6"/>
      <c r="O9" s="6"/>
      <c r="P9" s="6" t="s">
        <v>49</v>
      </c>
      <c r="Q9" s="6" t="s">
        <v>34</v>
      </c>
      <c r="R9" s="12" t="s">
        <v>50</v>
      </c>
      <c r="S9" s="8" t="s">
        <v>51</v>
      </c>
      <c r="T9" s="33" t="s">
        <v>52</v>
      </c>
      <c r="U9" s="57">
        <v>265.33000000000004</v>
      </c>
      <c r="V9" s="58" t="s">
        <v>53</v>
      </c>
      <c r="W9" s="33" t="s">
        <v>52</v>
      </c>
      <c r="X9" s="57">
        <v>265.33000000000004</v>
      </c>
      <c r="Y9" s="64" t="s">
        <v>166</v>
      </c>
      <c r="Z9" s="65" t="s">
        <v>139</v>
      </c>
    </row>
    <row r="10" spans="1:26">
      <c r="A10" s="33" t="s">
        <v>54</v>
      </c>
      <c r="B10" s="6" t="s">
        <v>25</v>
      </c>
      <c r="C10" s="6" t="s">
        <v>55</v>
      </c>
      <c r="D10" s="6"/>
      <c r="E10" s="6" t="s">
        <v>56</v>
      </c>
      <c r="F10" s="6"/>
      <c r="G10" s="29" t="s">
        <v>57</v>
      </c>
      <c r="H10" s="34" t="s">
        <v>58</v>
      </c>
      <c r="I10" s="29" t="s">
        <v>57</v>
      </c>
      <c r="J10" s="35" t="s">
        <v>59</v>
      </c>
      <c r="K10" s="27"/>
      <c r="L10" s="53" t="s">
        <v>60</v>
      </c>
      <c r="M10" s="6" t="s">
        <v>61</v>
      </c>
      <c r="N10" s="6"/>
      <c r="O10" s="6"/>
      <c r="P10" s="6" t="s">
        <v>62</v>
      </c>
      <c r="Q10" s="6" t="s">
        <v>49</v>
      </c>
      <c r="R10" s="32" t="s">
        <v>63</v>
      </c>
      <c r="S10" s="8"/>
      <c r="T10" s="33" t="s">
        <v>64</v>
      </c>
      <c r="U10" s="57">
        <v>359.82</v>
      </c>
      <c r="V10" s="59"/>
      <c r="W10" s="33" t="s">
        <v>64</v>
      </c>
      <c r="X10" s="57">
        <v>359.82</v>
      </c>
      <c r="Y10" s="33" t="s">
        <v>180</v>
      </c>
      <c r="Z10" s="65" t="s">
        <v>139</v>
      </c>
    </row>
    <row r="11" spans="1:26" ht="28.8">
      <c r="A11" s="33" t="s">
        <v>65</v>
      </c>
      <c r="B11" s="6" t="s">
        <v>66</v>
      </c>
      <c r="C11" s="6"/>
      <c r="D11" s="6"/>
      <c r="E11" s="6"/>
      <c r="F11" s="6"/>
      <c r="G11" s="29" t="s">
        <v>67</v>
      </c>
      <c r="H11" s="34" t="s">
        <v>68</v>
      </c>
      <c r="I11" s="36" t="s">
        <v>67</v>
      </c>
      <c r="J11" s="35" t="s">
        <v>69</v>
      </c>
      <c r="L11" s="53" t="s">
        <v>25</v>
      </c>
      <c r="M11" s="6" t="s">
        <v>71</v>
      </c>
      <c r="N11" s="6"/>
      <c r="O11" s="6"/>
      <c r="P11" s="6" t="s">
        <v>72</v>
      </c>
      <c r="Q11" s="6" t="s">
        <v>62</v>
      </c>
      <c r="R11" s="32" t="s">
        <v>73</v>
      </c>
      <c r="S11" s="8"/>
      <c r="T11" s="33" t="s">
        <v>74</v>
      </c>
      <c r="U11" s="60">
        <v>265.33000000000004</v>
      </c>
      <c r="V11" s="61"/>
      <c r="W11" s="33" t="s">
        <v>74</v>
      </c>
      <c r="X11" s="60">
        <v>265.33000000000004</v>
      </c>
      <c r="Y11" s="33"/>
      <c r="Z11" s="65" t="s">
        <v>139</v>
      </c>
    </row>
    <row r="12" spans="1:26" ht="28.8">
      <c r="A12" s="33" t="s">
        <v>75</v>
      </c>
      <c r="B12" s="6" t="s">
        <v>76</v>
      </c>
      <c r="C12" s="6"/>
      <c r="D12" s="6"/>
      <c r="E12" s="6"/>
      <c r="F12" s="6"/>
      <c r="G12" s="29" t="s">
        <v>77</v>
      </c>
      <c r="H12" s="34" t="s">
        <v>78</v>
      </c>
      <c r="I12" s="36" t="s">
        <v>77</v>
      </c>
      <c r="J12" s="15" t="s">
        <v>79</v>
      </c>
      <c r="K12" s="27"/>
      <c r="L12" s="6"/>
      <c r="M12" s="6" t="s">
        <v>80</v>
      </c>
      <c r="N12" s="6"/>
      <c r="O12" s="6"/>
      <c r="P12" s="6" t="s">
        <v>81</v>
      </c>
      <c r="Q12" s="6" t="s">
        <v>72</v>
      </c>
      <c r="R12" s="32" t="s">
        <v>60</v>
      </c>
      <c r="S12" s="8"/>
      <c r="T12" s="62" t="s">
        <v>82</v>
      </c>
      <c r="U12" s="57">
        <v>359.82</v>
      </c>
      <c r="V12" s="61"/>
      <c r="W12" s="62" t="s">
        <v>82</v>
      </c>
      <c r="X12" s="57">
        <v>359.82</v>
      </c>
      <c r="Y12" s="61"/>
      <c r="Z12" s="57"/>
    </row>
    <row r="13" spans="1:26">
      <c r="A13" s="33" t="s">
        <v>83</v>
      </c>
      <c r="F13"/>
      <c r="G13" s="29" t="s">
        <v>84</v>
      </c>
      <c r="H13" s="34" t="s">
        <v>85</v>
      </c>
      <c r="I13" s="36" t="s">
        <v>84</v>
      </c>
      <c r="J13" s="37" t="s">
        <v>86</v>
      </c>
      <c r="K13" s="56"/>
      <c r="L13" s="53"/>
      <c r="M13" s="6" t="s">
        <v>87</v>
      </c>
      <c r="N13" s="6"/>
      <c r="O13" s="6"/>
      <c r="P13" s="6" t="s">
        <v>88</v>
      </c>
      <c r="Q13" s="6" t="s">
        <v>81</v>
      </c>
      <c r="R13" s="32" t="s">
        <v>89</v>
      </c>
      <c r="S13" s="8"/>
      <c r="T13" s="62" t="s">
        <v>90</v>
      </c>
      <c r="U13" s="63">
        <v>265.33000000000004</v>
      </c>
      <c r="V13" s="59"/>
      <c r="W13" s="62" t="s">
        <v>90</v>
      </c>
      <c r="X13" s="63">
        <v>265.33000000000004</v>
      </c>
      <c r="Y13" s="66" t="s">
        <v>194</v>
      </c>
      <c r="Z13" s="67"/>
    </row>
    <row r="14" spans="1:26">
      <c r="A14" s="33" t="s">
        <v>91</v>
      </c>
      <c r="F14"/>
      <c r="G14" s="29" t="s">
        <v>92</v>
      </c>
      <c r="H14" s="34" t="s">
        <v>93</v>
      </c>
      <c r="I14" s="36" t="s">
        <v>92</v>
      </c>
      <c r="J14" s="38" t="s">
        <v>94</v>
      </c>
      <c r="K14" s="56"/>
      <c r="L14" s="53"/>
      <c r="M14" s="6" t="s">
        <v>95</v>
      </c>
      <c r="N14" s="6"/>
      <c r="O14" s="6"/>
      <c r="P14" s="6" t="s">
        <v>96</v>
      </c>
      <c r="Q14" s="6" t="s">
        <v>88</v>
      </c>
      <c r="R14" s="32"/>
      <c r="S14" s="33"/>
      <c r="T14" s="33" t="s">
        <v>97</v>
      </c>
      <c r="U14" s="63">
        <v>265.33000000000004</v>
      </c>
      <c r="V14" s="61"/>
      <c r="W14" s="33" t="s">
        <v>97</v>
      </c>
      <c r="X14" s="63">
        <v>265.33000000000004</v>
      </c>
      <c r="Y14" s="33" t="s">
        <v>202</v>
      </c>
      <c r="Z14" s="65" t="s">
        <v>139</v>
      </c>
    </row>
    <row r="15" spans="1:26">
      <c r="A15" s="33" t="s">
        <v>98</v>
      </c>
      <c r="F15"/>
      <c r="G15" s="29" t="s">
        <v>99</v>
      </c>
      <c r="H15" s="34" t="s">
        <v>100</v>
      </c>
      <c r="I15" s="36" t="s">
        <v>99</v>
      </c>
      <c r="J15" s="16" t="s">
        <v>101</v>
      </c>
      <c r="K15" s="28"/>
      <c r="L15" s="54"/>
      <c r="M15" s="6" t="s">
        <v>102</v>
      </c>
      <c r="N15" s="6"/>
      <c r="O15" s="6"/>
      <c r="P15" s="6"/>
      <c r="Q15" s="6" t="s">
        <v>96</v>
      </c>
      <c r="R15" s="32"/>
      <c r="S15" s="8"/>
      <c r="T15" s="33" t="s">
        <v>103</v>
      </c>
      <c r="U15" s="57">
        <v>265.33000000000004</v>
      </c>
      <c r="V15" s="61"/>
      <c r="W15" s="33" t="s">
        <v>103</v>
      </c>
      <c r="X15" s="57">
        <v>265.33000000000004</v>
      </c>
      <c r="Y15" s="64" t="s">
        <v>166</v>
      </c>
      <c r="Z15" s="65" t="s">
        <v>139</v>
      </c>
    </row>
    <row r="16" spans="1:26">
      <c r="A16" s="33" t="s">
        <v>104</v>
      </c>
      <c r="F16"/>
      <c r="G16" s="29" t="s">
        <v>105</v>
      </c>
      <c r="H16" s="34" t="s">
        <v>106</v>
      </c>
      <c r="I16" s="29" t="s">
        <v>107</v>
      </c>
      <c r="J16" s="15" t="s">
        <v>108</v>
      </c>
      <c r="K16" s="28"/>
      <c r="L16" s="54"/>
      <c r="M16" s="6" t="s">
        <v>109</v>
      </c>
      <c r="N16" s="6"/>
      <c r="O16" s="6"/>
      <c r="P16" s="6"/>
      <c r="Q16" s="6"/>
      <c r="R16" s="8"/>
      <c r="S16" s="33"/>
      <c r="T16" s="64" t="s">
        <v>110</v>
      </c>
      <c r="U16" s="57">
        <v>359.82</v>
      </c>
      <c r="V16" s="61"/>
      <c r="W16" s="64" t="s">
        <v>110</v>
      </c>
      <c r="X16" s="57">
        <v>359.82</v>
      </c>
      <c r="Y16" s="33" t="s">
        <v>214</v>
      </c>
      <c r="Z16" s="65" t="s">
        <v>139</v>
      </c>
    </row>
    <row r="17" spans="1:26" ht="28.8">
      <c r="A17" s="33" t="s">
        <v>111</v>
      </c>
      <c r="F17"/>
      <c r="G17" s="29" t="s">
        <v>112</v>
      </c>
      <c r="H17" s="34" t="s">
        <v>113</v>
      </c>
      <c r="I17" s="39" t="s">
        <v>28</v>
      </c>
      <c r="J17" s="40" t="s">
        <v>114</v>
      </c>
      <c r="K17" s="28"/>
      <c r="L17" s="55"/>
      <c r="M17" s="6" t="s">
        <v>115</v>
      </c>
      <c r="N17" s="6"/>
      <c r="O17" s="6"/>
      <c r="P17" s="6"/>
      <c r="Q17" s="6"/>
      <c r="R17" s="8"/>
      <c r="S17" s="8"/>
      <c r="T17" s="33" t="s">
        <v>116</v>
      </c>
      <c r="U17" s="57">
        <v>0</v>
      </c>
      <c r="V17" s="61"/>
      <c r="W17" s="33" t="s">
        <v>116</v>
      </c>
      <c r="X17" s="57">
        <v>0</v>
      </c>
      <c r="Y17" s="69"/>
      <c r="Z17" s="65" t="s">
        <v>139</v>
      </c>
    </row>
    <row r="18" spans="1:26" ht="28.8">
      <c r="F18"/>
      <c r="G18" s="29" t="s">
        <v>107</v>
      </c>
      <c r="H18" s="34" t="s">
        <v>117</v>
      </c>
      <c r="I18" s="34" t="s">
        <v>44</v>
      </c>
      <c r="J18" s="15" t="s">
        <v>118</v>
      </c>
      <c r="K18" s="28"/>
      <c r="L18" s="55"/>
      <c r="M18" s="6" t="s">
        <v>119</v>
      </c>
      <c r="N18" s="6"/>
      <c r="O18" s="6"/>
      <c r="P18" s="6"/>
      <c r="Q18" s="6"/>
      <c r="R18" s="8"/>
      <c r="S18" s="8"/>
      <c r="T18" s="33" t="s">
        <v>120</v>
      </c>
      <c r="U18" s="57">
        <v>63.1</v>
      </c>
      <c r="V18" s="61"/>
      <c r="W18" s="33" t="s">
        <v>120</v>
      </c>
      <c r="X18" s="57">
        <v>63.1</v>
      </c>
    </row>
    <row r="19" spans="1:26">
      <c r="F19"/>
      <c r="G19" s="6"/>
      <c r="H19" s="34" t="s">
        <v>121</v>
      </c>
      <c r="I19" s="39" t="s">
        <v>58</v>
      </c>
      <c r="J19" s="16" t="s">
        <v>122</v>
      </c>
      <c r="K19" s="28"/>
      <c r="L19" s="54"/>
      <c r="M19" s="6" t="s">
        <v>123</v>
      </c>
      <c r="N19" s="6"/>
      <c r="O19" s="6"/>
      <c r="P19" s="6"/>
      <c r="Q19" s="6"/>
      <c r="R19" s="7"/>
      <c r="S19" s="8"/>
      <c r="T19" s="33" t="s">
        <v>124</v>
      </c>
      <c r="U19" s="57">
        <v>110.41999999999999</v>
      </c>
      <c r="V19" s="61"/>
      <c r="W19" s="33" t="s">
        <v>124</v>
      </c>
      <c r="X19" s="57">
        <v>110.41999999999999</v>
      </c>
    </row>
    <row r="20" spans="1:26">
      <c r="G20" s="2"/>
      <c r="H20" s="2"/>
      <c r="I20" s="39" t="s">
        <v>68</v>
      </c>
      <c r="J20" s="15" t="s">
        <v>125</v>
      </c>
      <c r="K20" s="28"/>
      <c r="L20" s="55"/>
      <c r="M20" s="6" t="s">
        <v>126</v>
      </c>
      <c r="N20" s="6"/>
      <c r="O20" s="6"/>
      <c r="P20" s="6"/>
      <c r="Q20" s="6"/>
      <c r="R20" s="9"/>
      <c r="S20" s="8"/>
      <c r="T20" s="33" t="s">
        <v>127</v>
      </c>
      <c r="U20" s="57">
        <v>157.74</v>
      </c>
      <c r="V20" s="61"/>
      <c r="W20" s="33" t="s">
        <v>127</v>
      </c>
      <c r="X20" s="57">
        <v>157.74</v>
      </c>
    </row>
    <row r="21" spans="1:26">
      <c r="G21" s="2"/>
      <c r="H21" s="2"/>
      <c r="I21" s="34" t="s">
        <v>78</v>
      </c>
      <c r="J21" s="40" t="s">
        <v>128</v>
      </c>
      <c r="K21" s="27"/>
      <c r="L21" s="6"/>
      <c r="M21" s="6" t="s">
        <v>129</v>
      </c>
      <c r="N21" s="6"/>
      <c r="O21" s="6"/>
      <c r="P21" s="6"/>
      <c r="Q21" s="6"/>
      <c r="R21" s="9"/>
      <c r="S21" s="8"/>
      <c r="T21" s="33" t="s">
        <v>130</v>
      </c>
      <c r="U21" s="57">
        <v>204.91</v>
      </c>
      <c r="V21" s="61"/>
      <c r="W21" s="33" t="s">
        <v>130</v>
      </c>
      <c r="X21" s="57">
        <v>204.91</v>
      </c>
    </row>
    <row r="22" spans="1:26">
      <c r="G22" s="2"/>
      <c r="H22" s="2"/>
      <c r="I22" s="34" t="s">
        <v>85</v>
      </c>
      <c r="J22" s="15" t="s">
        <v>131</v>
      </c>
      <c r="K22" s="27"/>
      <c r="L22" s="6"/>
      <c r="M22" s="6" t="s">
        <v>132</v>
      </c>
      <c r="N22" s="6"/>
      <c r="O22" s="6"/>
      <c r="P22" s="6"/>
      <c r="Q22" s="6"/>
      <c r="R22" s="9"/>
      <c r="S22" s="8"/>
      <c r="T22" s="33" t="s">
        <v>133</v>
      </c>
      <c r="U22" s="57">
        <v>268.06</v>
      </c>
      <c r="V22" s="61"/>
      <c r="W22" s="33" t="s">
        <v>133</v>
      </c>
      <c r="X22" s="57">
        <v>268.06</v>
      </c>
    </row>
    <row r="23" spans="1:26">
      <c r="G23" s="2"/>
      <c r="H23" s="2"/>
      <c r="I23" s="34" t="s">
        <v>93</v>
      </c>
      <c r="J23" s="35" t="s">
        <v>134</v>
      </c>
      <c r="K23" s="27"/>
      <c r="L23" s="53"/>
      <c r="M23" s="6" t="s">
        <v>135</v>
      </c>
      <c r="N23" s="6"/>
      <c r="O23" s="6"/>
      <c r="P23" s="6"/>
      <c r="Q23" s="6"/>
      <c r="R23" s="9"/>
      <c r="S23" s="8"/>
      <c r="T23" s="33" t="s">
        <v>136</v>
      </c>
      <c r="U23" s="57">
        <v>456.99</v>
      </c>
      <c r="V23" s="61"/>
      <c r="W23" s="33" t="s">
        <v>136</v>
      </c>
      <c r="X23" s="57">
        <v>456.99</v>
      </c>
    </row>
    <row r="24" spans="1:26">
      <c r="G24" s="2"/>
      <c r="H24" s="2"/>
      <c r="I24" s="34" t="s">
        <v>100</v>
      </c>
      <c r="J24" s="15" t="s">
        <v>134</v>
      </c>
      <c r="K24" s="27"/>
      <c r="L24" s="6"/>
      <c r="M24" s="6" t="s">
        <v>137</v>
      </c>
      <c r="N24" s="6"/>
      <c r="O24" s="6"/>
      <c r="P24" s="6"/>
      <c r="Q24" s="6"/>
      <c r="R24" s="3"/>
      <c r="S24" s="8"/>
      <c r="T24" s="33" t="s">
        <v>138</v>
      </c>
      <c r="U24" s="65" t="s">
        <v>139</v>
      </c>
      <c r="V24" s="61"/>
      <c r="W24" s="33" t="s">
        <v>138</v>
      </c>
      <c r="X24" s="65" t="s">
        <v>139</v>
      </c>
    </row>
    <row r="25" spans="1:26">
      <c r="G25" s="2"/>
      <c r="H25" s="2"/>
      <c r="I25" s="39" t="s">
        <v>106</v>
      </c>
      <c r="J25" s="40" t="s">
        <v>140</v>
      </c>
      <c r="K25" s="27"/>
      <c r="L25" s="53"/>
      <c r="M25" s="6" t="s">
        <v>141</v>
      </c>
      <c r="N25" s="6"/>
      <c r="O25" s="6"/>
      <c r="P25" s="6"/>
      <c r="Q25" s="6"/>
      <c r="R25" s="8"/>
      <c r="S25" s="8"/>
      <c r="T25" s="33" t="s">
        <v>142</v>
      </c>
      <c r="U25" s="57">
        <v>6.3400000000000007</v>
      </c>
      <c r="V25" s="61"/>
      <c r="W25" s="33" t="s">
        <v>142</v>
      </c>
      <c r="X25" s="57">
        <v>6.3400000000000007</v>
      </c>
    </row>
    <row r="26" spans="1:26">
      <c r="G26" s="2"/>
      <c r="H26" s="2"/>
      <c r="I26" s="39" t="s">
        <v>113</v>
      </c>
      <c r="J26" s="15" t="s">
        <v>143</v>
      </c>
      <c r="K26" s="27"/>
      <c r="L26" s="53"/>
      <c r="M26" s="6" t="s">
        <v>144</v>
      </c>
      <c r="N26" s="6"/>
      <c r="O26" s="6"/>
      <c r="P26" s="6"/>
      <c r="Q26" s="6"/>
      <c r="R26" s="8"/>
      <c r="S26" s="8"/>
      <c r="T26" s="58" t="s">
        <v>145</v>
      </c>
      <c r="U26" s="57">
        <v>7.29</v>
      </c>
      <c r="V26" s="61"/>
      <c r="W26" s="58" t="s">
        <v>145</v>
      </c>
      <c r="X26" s="57">
        <v>7.29</v>
      </c>
    </row>
    <row r="27" spans="1:26">
      <c r="G27" s="2"/>
      <c r="H27" s="2"/>
      <c r="I27" s="39" t="s">
        <v>117</v>
      </c>
      <c r="J27" s="35" t="s">
        <v>146</v>
      </c>
      <c r="K27" s="27"/>
      <c r="L27" s="53"/>
      <c r="M27" s="6" t="s">
        <v>147</v>
      </c>
      <c r="R27" s="8"/>
      <c r="S27" s="61"/>
      <c r="T27" s="58" t="s">
        <v>148</v>
      </c>
      <c r="U27" s="65">
        <v>6.3400000000000007</v>
      </c>
      <c r="V27" s="61"/>
      <c r="W27" s="58" t="s">
        <v>148</v>
      </c>
      <c r="X27" s="65">
        <v>6.3400000000000007</v>
      </c>
    </row>
    <row r="28" spans="1:26">
      <c r="G28" s="2"/>
      <c r="H28" s="2"/>
      <c r="I28" s="39" t="s">
        <v>121</v>
      </c>
      <c r="J28" s="15" t="s">
        <v>149</v>
      </c>
      <c r="K28" s="14"/>
      <c r="M28" s="5"/>
      <c r="S28" s="61"/>
      <c r="T28" s="33" t="s">
        <v>150</v>
      </c>
      <c r="U28" s="65">
        <v>7.29</v>
      </c>
      <c r="V28" s="61"/>
      <c r="W28" s="33" t="s">
        <v>150</v>
      </c>
      <c r="X28" s="65">
        <v>7.29</v>
      </c>
    </row>
    <row r="29" spans="1:26">
      <c r="G29" s="2"/>
      <c r="H29" s="2"/>
      <c r="I29" s="41"/>
      <c r="J29" s="40" t="s">
        <v>151</v>
      </c>
      <c r="K29" s="14"/>
      <c r="M29" s="6"/>
      <c r="S29" s="61"/>
      <c r="T29" s="33" t="s">
        <v>152</v>
      </c>
      <c r="U29" s="57">
        <v>168.26</v>
      </c>
      <c r="V29" s="61"/>
      <c r="W29" s="33" t="s">
        <v>152</v>
      </c>
      <c r="X29" s="57">
        <v>168.26</v>
      </c>
    </row>
    <row r="30" spans="1:26">
      <c r="G30" s="2"/>
      <c r="H30" s="2"/>
      <c r="I30" s="41"/>
      <c r="J30" s="15" t="s">
        <v>153</v>
      </c>
      <c r="K30" s="14"/>
      <c r="M30" s="5"/>
      <c r="S30" s="61"/>
      <c r="T30" s="33" t="s">
        <v>154</v>
      </c>
      <c r="U30" s="57">
        <v>252.6</v>
      </c>
      <c r="V30" s="61"/>
      <c r="W30" s="33" t="s">
        <v>154</v>
      </c>
      <c r="X30" s="57">
        <v>252.6</v>
      </c>
    </row>
    <row r="31" spans="1:26" ht="26.4">
      <c r="G31" s="2"/>
      <c r="H31" s="2"/>
      <c r="I31" s="42"/>
      <c r="J31" s="43" t="s">
        <v>155</v>
      </c>
      <c r="K31" s="21"/>
      <c r="M31" s="5"/>
      <c r="S31" s="61"/>
      <c r="T31" s="33" t="s">
        <v>156</v>
      </c>
      <c r="U31" s="57">
        <v>285.83999999999997</v>
      </c>
      <c r="V31" s="61"/>
      <c r="W31" s="33" t="s">
        <v>156</v>
      </c>
      <c r="X31" s="57">
        <v>285.83999999999997</v>
      </c>
    </row>
    <row r="32" spans="1:26" ht="26.4">
      <c r="G32" s="2"/>
      <c r="H32" s="2"/>
      <c r="I32" s="42"/>
      <c r="J32" s="44" t="s">
        <v>157</v>
      </c>
      <c r="K32" s="21"/>
      <c r="M32" s="5"/>
      <c r="S32" s="61"/>
      <c r="T32" s="33" t="s">
        <v>158</v>
      </c>
      <c r="U32" s="57">
        <v>336.36</v>
      </c>
      <c r="V32" s="61"/>
      <c r="W32" s="33" t="s">
        <v>158</v>
      </c>
      <c r="X32" s="57">
        <v>336.36</v>
      </c>
    </row>
    <row r="33" spans="7:24" ht="26.4">
      <c r="G33" s="2"/>
      <c r="H33" s="2"/>
      <c r="I33" s="42"/>
      <c r="J33" s="45" t="s">
        <v>159</v>
      </c>
      <c r="K33" s="21"/>
      <c r="M33" s="5"/>
      <c r="S33" s="61"/>
      <c r="T33" s="33" t="s">
        <v>160</v>
      </c>
      <c r="U33" s="57">
        <v>385.90000000000003</v>
      </c>
      <c r="V33" s="61"/>
      <c r="W33" s="33" t="s">
        <v>160</v>
      </c>
      <c r="X33" s="57">
        <v>385.90000000000003</v>
      </c>
    </row>
    <row r="34" spans="7:24" ht="26.4">
      <c r="G34" s="2"/>
      <c r="H34" s="2"/>
      <c r="I34" s="42"/>
      <c r="J34" s="44" t="s">
        <v>161</v>
      </c>
      <c r="K34" s="21"/>
      <c r="M34" s="5"/>
      <c r="S34" s="61"/>
      <c r="T34" s="33" t="s">
        <v>162</v>
      </c>
      <c r="U34" s="57">
        <v>436.42</v>
      </c>
      <c r="V34" s="61"/>
      <c r="W34" s="33" t="s">
        <v>162</v>
      </c>
      <c r="X34" s="57">
        <v>436.42</v>
      </c>
    </row>
    <row r="35" spans="7:24">
      <c r="G35" s="2"/>
      <c r="H35" s="2"/>
      <c r="I35" s="42"/>
      <c r="J35" s="16" t="s">
        <v>163</v>
      </c>
      <c r="K35" s="14"/>
      <c r="M35" s="5"/>
      <c r="S35" s="61"/>
      <c r="T35" s="33" t="s">
        <v>164</v>
      </c>
      <c r="U35" s="57">
        <v>504.67</v>
      </c>
      <c r="V35" s="61"/>
      <c r="W35" s="33" t="s">
        <v>164</v>
      </c>
      <c r="X35" s="57">
        <v>504.67</v>
      </c>
    </row>
    <row r="36" spans="7:24">
      <c r="G36" s="2"/>
      <c r="H36" s="2"/>
      <c r="I36" s="42"/>
      <c r="J36" s="15" t="s">
        <v>165</v>
      </c>
      <c r="K36" s="14"/>
      <c r="M36" s="5"/>
      <c r="S36" s="61"/>
      <c r="T36" s="64" t="s">
        <v>166</v>
      </c>
      <c r="U36" s="65" t="s">
        <v>139</v>
      </c>
      <c r="V36" s="61"/>
      <c r="W36" s="64" t="s">
        <v>166</v>
      </c>
      <c r="X36" s="65" t="s">
        <v>139</v>
      </c>
    </row>
    <row r="37" spans="7:24">
      <c r="G37" s="2"/>
      <c r="H37" s="2"/>
      <c r="I37" s="42"/>
      <c r="J37" s="40" t="s">
        <v>167</v>
      </c>
      <c r="K37" s="14"/>
      <c r="M37" s="5"/>
      <c r="S37" s="61"/>
      <c r="T37" s="33" t="s">
        <v>168</v>
      </c>
      <c r="U37" s="65">
        <v>0</v>
      </c>
      <c r="V37" s="61"/>
      <c r="W37" s="33" t="s">
        <v>168</v>
      </c>
      <c r="X37" s="65">
        <v>0</v>
      </c>
    </row>
    <row r="38" spans="7:24">
      <c r="G38" s="2"/>
      <c r="H38" s="2"/>
      <c r="I38" s="42"/>
      <c r="J38" s="15" t="s">
        <v>169</v>
      </c>
      <c r="K38" s="14"/>
      <c r="M38" s="6"/>
      <c r="S38" s="61"/>
      <c r="T38" s="33" t="s">
        <v>170</v>
      </c>
      <c r="U38" s="57">
        <v>4.2299999999999995</v>
      </c>
      <c r="V38" s="61"/>
      <c r="W38" s="33" t="s">
        <v>170</v>
      </c>
      <c r="X38" s="57">
        <v>4.2299999999999995</v>
      </c>
    </row>
    <row r="39" spans="7:24">
      <c r="G39" s="2"/>
      <c r="H39" s="2"/>
      <c r="I39" s="42"/>
      <c r="J39" s="16" t="s">
        <v>171</v>
      </c>
      <c r="K39" s="14"/>
      <c r="S39" s="61"/>
      <c r="T39" s="33" t="s">
        <v>172</v>
      </c>
      <c r="U39" s="57">
        <v>4.7399999999999993</v>
      </c>
      <c r="V39" s="61"/>
      <c r="W39" s="33" t="s">
        <v>172</v>
      </c>
      <c r="X39" s="57">
        <v>4.7399999999999993</v>
      </c>
    </row>
    <row r="40" spans="7:24">
      <c r="G40" s="2"/>
      <c r="H40" s="2"/>
      <c r="I40" s="42"/>
      <c r="J40" s="15" t="s">
        <v>173</v>
      </c>
      <c r="K40" s="14"/>
      <c r="S40" s="61"/>
      <c r="T40" s="33" t="s">
        <v>174</v>
      </c>
      <c r="U40" s="57">
        <v>5.46</v>
      </c>
      <c r="V40" s="61"/>
      <c r="W40" s="33" t="s">
        <v>174</v>
      </c>
      <c r="X40" s="57">
        <v>5.46</v>
      </c>
    </row>
    <row r="41" spans="7:24">
      <c r="G41" s="2"/>
      <c r="H41" s="2"/>
      <c r="I41" s="42"/>
      <c r="J41" s="40" t="s">
        <v>175</v>
      </c>
      <c r="K41" s="14"/>
      <c r="S41" s="61"/>
      <c r="T41" s="33" t="s">
        <v>176</v>
      </c>
      <c r="U41" s="57">
        <v>6.65</v>
      </c>
      <c r="V41" s="61"/>
      <c r="W41" s="33" t="s">
        <v>176</v>
      </c>
      <c r="X41" s="57">
        <v>6.65</v>
      </c>
    </row>
    <row r="42" spans="7:24">
      <c r="G42" s="2"/>
      <c r="H42" s="2"/>
      <c r="I42" s="42"/>
      <c r="J42" s="15" t="s">
        <v>177</v>
      </c>
      <c r="K42" s="14"/>
      <c r="S42" s="61"/>
      <c r="T42" s="33" t="s">
        <v>178</v>
      </c>
      <c r="U42" s="57">
        <v>8.35</v>
      </c>
      <c r="V42" s="61"/>
      <c r="W42" s="33" t="s">
        <v>178</v>
      </c>
      <c r="X42" s="57">
        <v>8.35</v>
      </c>
    </row>
    <row r="43" spans="7:24">
      <c r="G43" s="2"/>
      <c r="H43" s="2"/>
      <c r="I43" s="42"/>
      <c r="J43" s="35" t="s">
        <v>179</v>
      </c>
      <c r="K43" s="14"/>
      <c r="S43" s="61"/>
      <c r="T43" s="33" t="s">
        <v>180</v>
      </c>
      <c r="U43" s="65" t="s">
        <v>139</v>
      </c>
      <c r="V43" s="61"/>
      <c r="W43" s="33" t="s">
        <v>180</v>
      </c>
      <c r="X43" s="65" t="s">
        <v>139</v>
      </c>
    </row>
    <row r="44" spans="7:24">
      <c r="G44" s="2"/>
      <c r="H44" s="2"/>
      <c r="I44" s="42"/>
      <c r="J44" s="15" t="s">
        <v>181</v>
      </c>
      <c r="K44" s="14"/>
      <c r="S44" s="61"/>
      <c r="T44" s="33" t="s">
        <v>182</v>
      </c>
      <c r="U44" s="57">
        <v>3.97</v>
      </c>
      <c r="V44" s="61"/>
      <c r="W44" s="33" t="s">
        <v>182</v>
      </c>
      <c r="X44" s="57">
        <v>3.97</v>
      </c>
    </row>
    <row r="45" spans="7:24">
      <c r="G45" s="2"/>
      <c r="H45" s="2"/>
      <c r="I45" s="42"/>
      <c r="J45" s="40" t="s">
        <v>183</v>
      </c>
      <c r="K45" s="14"/>
      <c r="S45" s="61"/>
      <c r="T45" s="33" t="s">
        <v>184</v>
      </c>
      <c r="U45" s="57">
        <v>4.6399999999999997</v>
      </c>
      <c r="V45" s="61"/>
      <c r="W45" s="33" t="s">
        <v>184</v>
      </c>
      <c r="X45" s="57">
        <v>4.6399999999999997</v>
      </c>
    </row>
    <row r="46" spans="7:24">
      <c r="G46" s="2"/>
      <c r="H46" s="2"/>
      <c r="I46" s="42"/>
      <c r="J46" s="15" t="s">
        <v>185</v>
      </c>
      <c r="K46" s="14"/>
      <c r="S46" s="61"/>
      <c r="T46" s="33" t="s">
        <v>186</v>
      </c>
      <c r="U46" s="57">
        <v>5.26</v>
      </c>
      <c r="V46" s="61"/>
      <c r="W46" s="33" t="s">
        <v>186</v>
      </c>
      <c r="X46" s="57">
        <v>5.26</v>
      </c>
    </row>
    <row r="47" spans="7:24">
      <c r="G47" s="2"/>
      <c r="H47" s="2"/>
      <c r="I47" s="42"/>
      <c r="J47" s="35" t="s">
        <v>187</v>
      </c>
      <c r="K47" s="14"/>
      <c r="S47" s="61"/>
      <c r="T47" s="33" t="s">
        <v>188</v>
      </c>
      <c r="U47" s="57">
        <v>6.6000000000000005</v>
      </c>
      <c r="V47" s="61"/>
      <c r="W47" s="33" t="s">
        <v>188</v>
      </c>
      <c r="X47" s="57">
        <v>6.6000000000000005</v>
      </c>
    </row>
    <row r="48" spans="7:24">
      <c r="G48" s="2"/>
      <c r="H48" s="2"/>
      <c r="I48" s="42"/>
      <c r="J48" s="15" t="s">
        <v>189</v>
      </c>
      <c r="K48" s="14"/>
      <c r="S48" s="61"/>
      <c r="T48" s="33" t="s">
        <v>190</v>
      </c>
      <c r="U48" s="57">
        <v>8.35</v>
      </c>
      <c r="V48" s="61"/>
      <c r="W48" s="33" t="s">
        <v>190</v>
      </c>
      <c r="X48" s="57">
        <v>8.35</v>
      </c>
    </row>
    <row r="49" spans="7:24">
      <c r="G49" s="2"/>
      <c r="H49" s="2"/>
      <c r="I49" s="42"/>
      <c r="J49" s="40" t="s">
        <v>191</v>
      </c>
      <c r="K49" s="14"/>
      <c r="S49" s="61"/>
      <c r="T49" s="33"/>
      <c r="U49" s="65" t="s">
        <v>139</v>
      </c>
      <c r="V49" s="61"/>
      <c r="W49" s="33"/>
      <c r="X49" s="65" t="s">
        <v>139</v>
      </c>
    </row>
    <row r="50" spans="7:24">
      <c r="G50" s="2"/>
      <c r="H50" s="2"/>
      <c r="I50" s="42"/>
      <c r="J50" s="15" t="s">
        <v>192</v>
      </c>
      <c r="K50" s="14"/>
      <c r="S50" s="61"/>
      <c r="T50" s="61"/>
      <c r="U50" s="57"/>
      <c r="V50" s="61"/>
      <c r="W50" s="61"/>
      <c r="X50" s="57"/>
    </row>
    <row r="51" spans="7:24">
      <c r="G51" s="2"/>
      <c r="H51" s="2"/>
      <c r="I51" s="42"/>
      <c r="J51" s="35" t="s">
        <v>193</v>
      </c>
      <c r="K51" s="14"/>
      <c r="S51" s="61"/>
      <c r="T51" s="66" t="s">
        <v>194</v>
      </c>
      <c r="U51" s="67"/>
      <c r="V51" s="61"/>
      <c r="W51" s="66" t="s">
        <v>194</v>
      </c>
      <c r="X51" s="67"/>
    </row>
    <row r="52" spans="7:24">
      <c r="G52" s="2"/>
      <c r="H52" s="2"/>
      <c r="I52" s="42"/>
      <c r="J52" s="15" t="s">
        <v>195</v>
      </c>
      <c r="K52" s="14"/>
      <c r="S52" s="61"/>
      <c r="T52" s="68" t="s">
        <v>196</v>
      </c>
      <c r="U52" s="67">
        <v>0</v>
      </c>
      <c r="V52" s="61"/>
      <c r="W52" s="68" t="s">
        <v>196</v>
      </c>
      <c r="X52" s="67">
        <v>0</v>
      </c>
    </row>
    <row r="53" spans="7:24">
      <c r="G53" s="2"/>
      <c r="H53" s="2"/>
      <c r="I53" s="42"/>
      <c r="J53" s="40" t="s">
        <v>197</v>
      </c>
      <c r="K53" s="14"/>
      <c r="S53" s="61"/>
      <c r="T53" s="68" t="s">
        <v>198</v>
      </c>
      <c r="U53" s="57">
        <v>4.7399999999999993</v>
      </c>
      <c r="V53" s="61"/>
      <c r="W53" s="68" t="s">
        <v>198</v>
      </c>
      <c r="X53" s="57">
        <v>4.7399999999999993</v>
      </c>
    </row>
    <row r="54" spans="7:24">
      <c r="G54" s="2"/>
      <c r="H54" s="2"/>
      <c r="I54" s="42"/>
      <c r="J54" s="15" t="s">
        <v>199</v>
      </c>
      <c r="K54" s="14"/>
      <c r="S54" s="61"/>
      <c r="T54" s="68" t="s">
        <v>200</v>
      </c>
      <c r="U54" s="57">
        <v>6.7</v>
      </c>
      <c r="V54" s="61"/>
      <c r="W54" s="68" t="s">
        <v>200</v>
      </c>
      <c r="X54" s="57">
        <v>6.7</v>
      </c>
    </row>
    <row r="55" spans="7:24">
      <c r="G55" s="2"/>
      <c r="H55" s="2"/>
      <c r="I55" s="42"/>
      <c r="J55" s="16" t="s">
        <v>201</v>
      </c>
      <c r="K55" s="14"/>
      <c r="S55" s="61"/>
      <c r="T55" s="33" t="s">
        <v>202</v>
      </c>
      <c r="U55" s="65" t="s">
        <v>139</v>
      </c>
      <c r="V55" s="61"/>
      <c r="W55" s="33" t="s">
        <v>202</v>
      </c>
      <c r="X55" s="65" t="s">
        <v>139</v>
      </c>
    </row>
    <row r="56" spans="7:24" ht="26.4">
      <c r="G56" s="2"/>
      <c r="H56" s="2"/>
      <c r="I56" s="42"/>
      <c r="J56" s="38" t="s">
        <v>203</v>
      </c>
      <c r="K56" s="21"/>
      <c r="S56" s="61"/>
      <c r="T56" s="33" t="s">
        <v>204</v>
      </c>
      <c r="U56" s="57">
        <v>4.9000000000000004</v>
      </c>
      <c r="V56" s="61"/>
      <c r="W56" s="33" t="s">
        <v>204</v>
      </c>
      <c r="X56" s="57">
        <v>4.9000000000000004</v>
      </c>
    </row>
    <row r="57" spans="7:24" ht="26.4">
      <c r="G57" s="2"/>
      <c r="H57" s="2"/>
      <c r="I57" s="42"/>
      <c r="J57" s="46" t="s">
        <v>205</v>
      </c>
      <c r="K57" s="21"/>
      <c r="S57" s="61"/>
      <c r="T57" s="33" t="s">
        <v>206</v>
      </c>
      <c r="U57" s="57">
        <v>5.77</v>
      </c>
      <c r="V57" s="61"/>
      <c r="W57" s="33" t="s">
        <v>206</v>
      </c>
      <c r="X57" s="57">
        <v>5.77</v>
      </c>
    </row>
    <row r="58" spans="7:24" ht="26.4">
      <c r="G58" s="2"/>
      <c r="H58" s="2"/>
      <c r="I58" s="42"/>
      <c r="J58" s="38" t="s">
        <v>207</v>
      </c>
      <c r="K58" s="21"/>
      <c r="S58" s="61"/>
      <c r="T58" s="64" t="s">
        <v>166</v>
      </c>
      <c r="U58" s="65" t="s">
        <v>139</v>
      </c>
      <c r="V58" s="61"/>
      <c r="W58" s="64" t="s">
        <v>166</v>
      </c>
      <c r="X58" s="65" t="s">
        <v>139</v>
      </c>
    </row>
    <row r="59" spans="7:24">
      <c r="G59" s="2"/>
      <c r="H59" s="2"/>
      <c r="I59" s="42"/>
      <c r="J59" s="43" t="s">
        <v>44</v>
      </c>
      <c r="K59" s="21"/>
      <c r="S59" s="61"/>
      <c r="T59" s="33" t="s">
        <v>208</v>
      </c>
      <c r="U59" s="57">
        <v>0</v>
      </c>
      <c r="V59" s="61"/>
      <c r="W59" s="33" t="s">
        <v>208</v>
      </c>
      <c r="X59" s="57">
        <v>0</v>
      </c>
    </row>
    <row r="60" spans="7:24">
      <c r="G60" s="2"/>
      <c r="H60" s="2"/>
      <c r="I60" s="42"/>
      <c r="J60" s="45" t="s">
        <v>209</v>
      </c>
      <c r="K60" s="21"/>
      <c r="S60" s="61"/>
      <c r="T60" s="33" t="s">
        <v>210</v>
      </c>
      <c r="U60" s="57">
        <v>47.32</v>
      </c>
      <c r="V60" s="61"/>
      <c r="W60" s="33" t="s">
        <v>210</v>
      </c>
      <c r="X60" s="57">
        <v>47.32</v>
      </c>
    </row>
    <row r="61" spans="7:24">
      <c r="G61" s="2"/>
      <c r="H61" s="2"/>
      <c r="I61" s="42"/>
      <c r="J61" s="43" t="s">
        <v>211</v>
      </c>
      <c r="K61" s="21"/>
      <c r="S61" s="61"/>
      <c r="T61" s="33" t="s">
        <v>212</v>
      </c>
      <c r="U61" s="57">
        <v>73.61</v>
      </c>
      <c r="V61" s="61"/>
      <c r="W61" s="33" t="s">
        <v>212</v>
      </c>
      <c r="X61" s="57">
        <v>73.61</v>
      </c>
    </row>
    <row r="62" spans="7:24">
      <c r="G62" s="2"/>
      <c r="H62" s="2"/>
      <c r="I62" s="42"/>
      <c r="J62" s="45" t="s">
        <v>213</v>
      </c>
      <c r="K62" s="21"/>
      <c r="S62" s="61"/>
      <c r="T62" s="33" t="s">
        <v>214</v>
      </c>
      <c r="U62" s="65" t="s">
        <v>139</v>
      </c>
      <c r="V62" s="61"/>
      <c r="W62" s="33" t="s">
        <v>214</v>
      </c>
      <c r="X62" s="65" t="s">
        <v>139</v>
      </c>
    </row>
    <row r="63" spans="7:24">
      <c r="G63" s="2"/>
      <c r="H63" s="2"/>
      <c r="I63" s="42"/>
      <c r="J63" s="35" t="s">
        <v>215</v>
      </c>
      <c r="K63" s="14"/>
      <c r="S63" s="61"/>
      <c r="T63" s="33" t="s">
        <v>216</v>
      </c>
      <c r="U63" s="57">
        <v>47.32</v>
      </c>
      <c r="V63" s="61"/>
      <c r="W63" s="33" t="s">
        <v>216</v>
      </c>
      <c r="X63" s="57">
        <v>47.32</v>
      </c>
    </row>
    <row r="64" spans="7:24">
      <c r="G64" s="2"/>
      <c r="H64" s="2"/>
      <c r="I64" s="42"/>
      <c r="J64" s="35" t="s">
        <v>217</v>
      </c>
      <c r="K64" s="14"/>
      <c r="S64" s="61"/>
      <c r="T64" s="33" t="s">
        <v>218</v>
      </c>
      <c r="U64" s="57">
        <v>73.61</v>
      </c>
      <c r="V64" s="61"/>
      <c r="W64" s="33" t="s">
        <v>218</v>
      </c>
      <c r="X64" s="57">
        <v>73.61</v>
      </c>
    </row>
    <row r="65" spans="7:24">
      <c r="G65" s="2"/>
      <c r="H65" s="2"/>
      <c r="I65" s="42"/>
      <c r="J65" s="35" t="s">
        <v>219</v>
      </c>
      <c r="K65" s="14"/>
      <c r="S65" s="61"/>
      <c r="T65" s="69"/>
      <c r="U65" s="65" t="s">
        <v>139</v>
      </c>
      <c r="V65" s="61"/>
      <c r="W65" s="69"/>
      <c r="X65" s="65" t="s">
        <v>139</v>
      </c>
    </row>
    <row r="66" spans="7:24">
      <c r="G66" s="2"/>
      <c r="H66" s="2"/>
      <c r="I66" s="42"/>
      <c r="J66" s="43" t="s">
        <v>220</v>
      </c>
      <c r="K66" s="21"/>
      <c r="S66" s="61"/>
      <c r="T66" s="70" t="s">
        <v>221</v>
      </c>
      <c r="U66" s="61"/>
      <c r="V66" s="61"/>
      <c r="W66" s="70" t="s">
        <v>221</v>
      </c>
      <c r="X66" s="61"/>
    </row>
    <row r="67" spans="7:24">
      <c r="G67" s="2"/>
      <c r="H67" s="2"/>
      <c r="I67" s="42"/>
      <c r="J67" s="43" t="s">
        <v>222</v>
      </c>
      <c r="K67" s="21"/>
      <c r="S67" s="61"/>
      <c r="T67" s="70" t="s">
        <v>223</v>
      </c>
      <c r="U67" s="60">
        <v>103.1</v>
      </c>
      <c r="V67" s="61"/>
      <c r="W67" s="70" t="s">
        <v>223</v>
      </c>
      <c r="X67" s="60">
        <v>103.1</v>
      </c>
    </row>
    <row r="68" spans="7:24">
      <c r="G68" s="2"/>
      <c r="H68" s="2"/>
      <c r="I68" s="42"/>
      <c r="J68" s="16" t="s">
        <v>224</v>
      </c>
      <c r="K68" s="14"/>
      <c r="S68" s="61"/>
      <c r="T68" s="70" t="s">
        <v>225</v>
      </c>
      <c r="U68" s="60">
        <v>2.63</v>
      </c>
      <c r="V68" s="61"/>
      <c r="W68" s="70" t="s">
        <v>225</v>
      </c>
      <c r="X68" s="60">
        <v>2.63</v>
      </c>
    </row>
    <row r="69" spans="7:24">
      <c r="G69" s="2"/>
      <c r="H69" s="2"/>
      <c r="I69" s="42"/>
      <c r="J69" s="15" t="s">
        <v>226</v>
      </c>
      <c r="K69" s="14"/>
      <c r="S69" s="61"/>
      <c r="T69" s="33" t="s">
        <v>138</v>
      </c>
      <c r="U69" s="60">
        <v>4.2299999999999995</v>
      </c>
      <c r="V69" s="61"/>
      <c r="W69" s="33" t="s">
        <v>138</v>
      </c>
      <c r="X69" s="60">
        <v>4.2299999999999995</v>
      </c>
    </row>
    <row r="70" spans="7:24">
      <c r="G70" s="2"/>
      <c r="H70" s="2"/>
      <c r="I70" s="42"/>
      <c r="J70" s="40" t="s">
        <v>227</v>
      </c>
      <c r="K70" s="14"/>
      <c r="S70" s="61"/>
      <c r="T70" s="33" t="s">
        <v>142</v>
      </c>
      <c r="U70" s="57">
        <v>6.3400000000000007</v>
      </c>
      <c r="V70" s="61"/>
      <c r="W70" s="33" t="s">
        <v>142</v>
      </c>
      <c r="X70" s="57">
        <v>6.3400000000000007</v>
      </c>
    </row>
    <row r="71" spans="7:24">
      <c r="G71" s="2"/>
      <c r="H71" s="2"/>
      <c r="I71" s="42"/>
      <c r="J71" s="15" t="s">
        <v>228</v>
      </c>
      <c r="K71" s="14"/>
      <c r="S71" s="61"/>
      <c r="T71" s="33" t="s">
        <v>145</v>
      </c>
      <c r="U71" s="57">
        <v>7.29</v>
      </c>
      <c r="V71" s="61"/>
      <c r="W71" s="33" t="s">
        <v>145</v>
      </c>
      <c r="X71" s="57">
        <v>7.29</v>
      </c>
    </row>
    <row r="72" spans="7:24">
      <c r="G72" s="2"/>
      <c r="H72" s="2"/>
      <c r="I72" s="42"/>
      <c r="J72" s="35" t="s">
        <v>229</v>
      </c>
      <c r="K72" s="14"/>
      <c r="S72" s="61"/>
      <c r="T72" s="33" t="s">
        <v>148</v>
      </c>
      <c r="U72" s="57">
        <v>6.3400000000000007</v>
      </c>
      <c r="V72" s="61"/>
      <c r="W72" s="33" t="s">
        <v>148</v>
      </c>
      <c r="X72" s="57">
        <v>6.3400000000000007</v>
      </c>
    </row>
    <row r="73" spans="7:24">
      <c r="G73" s="2"/>
      <c r="H73" s="2"/>
      <c r="I73" s="42"/>
      <c r="J73" s="40" t="s">
        <v>230</v>
      </c>
      <c r="K73" s="14"/>
      <c r="S73" s="61"/>
      <c r="T73" s="33"/>
      <c r="U73" s="57">
        <v>7.29</v>
      </c>
      <c r="V73" s="61"/>
      <c r="W73" s="33"/>
      <c r="X73" s="57">
        <v>7.29</v>
      </c>
    </row>
    <row r="74" spans="7:24">
      <c r="G74" s="2"/>
      <c r="H74" s="2"/>
      <c r="I74" s="42"/>
      <c r="J74" s="35" t="s">
        <v>231</v>
      </c>
      <c r="K74" s="14"/>
      <c r="S74" s="61"/>
      <c r="T74" s="33"/>
      <c r="U74" s="57"/>
      <c r="V74" s="61"/>
      <c r="W74" s="33"/>
      <c r="X74" s="57"/>
    </row>
    <row r="75" spans="7:24">
      <c r="G75" s="2"/>
      <c r="H75" s="2"/>
      <c r="I75" s="42"/>
      <c r="J75" s="40" t="s">
        <v>232</v>
      </c>
      <c r="K75" s="14"/>
      <c r="S75" s="61"/>
      <c r="T75" s="33" t="s">
        <v>233</v>
      </c>
      <c r="U75" s="57"/>
      <c r="V75" s="61"/>
      <c r="W75" s="33" t="s">
        <v>233</v>
      </c>
      <c r="X75" s="57"/>
    </row>
    <row r="76" spans="7:24">
      <c r="G76" s="2"/>
      <c r="H76" s="2"/>
      <c r="I76" s="42"/>
      <c r="J76" s="35" t="s">
        <v>234</v>
      </c>
      <c r="K76" s="14"/>
      <c r="S76" s="61"/>
      <c r="T76" s="33" t="s">
        <v>235</v>
      </c>
      <c r="U76" s="57">
        <v>6.86</v>
      </c>
      <c r="V76" s="61"/>
      <c r="W76" s="33" t="s">
        <v>235</v>
      </c>
      <c r="X76" s="57">
        <v>6.86</v>
      </c>
    </row>
    <row r="77" spans="7:24">
      <c r="G77" s="2"/>
      <c r="H77" s="2"/>
      <c r="I77" s="42"/>
      <c r="J77" s="15" t="s">
        <v>236</v>
      </c>
      <c r="K77" s="14"/>
      <c r="S77" s="61"/>
      <c r="T77" s="61"/>
      <c r="U77" s="57">
        <v>6.86</v>
      </c>
      <c r="V77" s="61"/>
      <c r="W77" s="61"/>
      <c r="X77" s="57">
        <v>6.86</v>
      </c>
    </row>
    <row r="78" spans="7:24">
      <c r="G78" s="2"/>
      <c r="H78" s="2"/>
      <c r="I78" s="42"/>
      <c r="J78" s="40" t="s">
        <v>237</v>
      </c>
      <c r="K78" s="14"/>
    </row>
    <row r="79" spans="7:24">
      <c r="G79" s="2"/>
      <c r="H79" s="2"/>
      <c r="I79" s="42"/>
      <c r="J79" s="15" t="s">
        <v>237</v>
      </c>
      <c r="K79" s="14"/>
    </row>
    <row r="80" spans="7:24">
      <c r="G80" s="2"/>
      <c r="H80" s="2"/>
      <c r="I80" s="42"/>
      <c r="J80" s="35" t="s">
        <v>238</v>
      </c>
      <c r="K80" s="14"/>
    </row>
    <row r="81" spans="7:11">
      <c r="G81" s="2"/>
      <c r="H81" s="2"/>
      <c r="I81" s="42"/>
      <c r="J81" s="15" t="s">
        <v>239</v>
      </c>
      <c r="K81" s="14"/>
    </row>
    <row r="82" spans="7:11">
      <c r="G82" s="2"/>
      <c r="H82" s="2"/>
      <c r="I82" s="42"/>
      <c r="J82" s="40" t="s">
        <v>240</v>
      </c>
      <c r="K82" s="14"/>
    </row>
    <row r="83" spans="7:11">
      <c r="G83" s="2"/>
      <c r="H83" s="2"/>
      <c r="I83" s="42"/>
      <c r="J83" s="15" t="s">
        <v>241</v>
      </c>
      <c r="K83" s="14"/>
    </row>
    <row r="84" spans="7:11">
      <c r="G84" s="2"/>
      <c r="H84" s="2"/>
      <c r="I84" s="42"/>
      <c r="J84" s="35" t="s">
        <v>242</v>
      </c>
      <c r="K84" s="14"/>
    </row>
    <row r="85" spans="7:11">
      <c r="G85" s="2"/>
      <c r="H85" s="2"/>
      <c r="I85" s="42"/>
      <c r="J85" s="15" t="s">
        <v>243</v>
      </c>
      <c r="K85" s="14"/>
    </row>
    <row r="86" spans="7:11">
      <c r="G86" s="2"/>
      <c r="H86" s="2"/>
      <c r="I86" s="42"/>
      <c r="J86" s="40" t="s">
        <v>244</v>
      </c>
      <c r="K86" s="14"/>
    </row>
    <row r="87" spans="7:11">
      <c r="G87" s="2"/>
      <c r="H87" s="2"/>
      <c r="I87" s="42"/>
      <c r="J87" s="15" t="s">
        <v>245</v>
      </c>
      <c r="K87" s="14"/>
    </row>
    <row r="88" spans="7:11">
      <c r="G88" s="2"/>
      <c r="H88" s="2"/>
      <c r="I88" s="42"/>
      <c r="J88" s="35" t="s">
        <v>246</v>
      </c>
      <c r="K88" s="14"/>
    </row>
    <row r="89" spans="7:11">
      <c r="G89" s="2"/>
      <c r="H89" s="2"/>
      <c r="I89" s="42"/>
      <c r="J89" s="15" t="s">
        <v>247</v>
      </c>
      <c r="K89" s="14"/>
    </row>
    <row r="90" spans="7:11">
      <c r="G90" s="2"/>
      <c r="H90" s="2"/>
      <c r="I90" s="42"/>
      <c r="J90" s="40" t="s">
        <v>248</v>
      </c>
      <c r="K90" s="14"/>
    </row>
    <row r="91" spans="7:11">
      <c r="G91" s="2"/>
      <c r="H91" s="2"/>
      <c r="I91" s="42"/>
      <c r="J91" s="15" t="s">
        <v>249</v>
      </c>
      <c r="K91" s="14"/>
    </row>
    <row r="92" spans="7:11">
      <c r="G92" s="2"/>
      <c r="H92" s="2"/>
      <c r="I92" s="42"/>
      <c r="J92" s="35" t="s">
        <v>250</v>
      </c>
      <c r="K92" s="14"/>
    </row>
    <row r="93" spans="7:11">
      <c r="G93" s="2"/>
      <c r="H93" s="2"/>
      <c r="I93" s="42"/>
      <c r="J93" s="15" t="s">
        <v>251</v>
      </c>
      <c r="K93" s="14"/>
    </row>
    <row r="94" spans="7:11">
      <c r="G94" s="2"/>
      <c r="H94" s="2"/>
      <c r="I94" s="42"/>
      <c r="J94" s="40" t="s">
        <v>252</v>
      </c>
      <c r="K94" s="14"/>
    </row>
    <row r="95" spans="7:11">
      <c r="G95" s="2"/>
      <c r="H95" s="2"/>
      <c r="I95" s="42"/>
      <c r="J95" s="15" t="s">
        <v>253</v>
      </c>
      <c r="K95" s="14"/>
    </row>
    <row r="96" spans="7:11">
      <c r="G96" s="2"/>
      <c r="H96" s="2"/>
      <c r="I96" s="42"/>
      <c r="J96" s="35" t="s">
        <v>254</v>
      </c>
      <c r="K96" s="14"/>
    </row>
    <row r="97" spans="7:11">
      <c r="G97" s="2"/>
      <c r="H97" s="2"/>
      <c r="I97" s="42"/>
      <c r="J97" s="15" t="s">
        <v>255</v>
      </c>
      <c r="K97" s="14"/>
    </row>
    <row r="98" spans="7:11">
      <c r="G98" s="2"/>
      <c r="H98" s="2"/>
      <c r="I98" s="42"/>
      <c r="J98" s="40" t="s">
        <v>256</v>
      </c>
      <c r="K98" s="14"/>
    </row>
    <row r="99" spans="7:11">
      <c r="G99" s="2"/>
      <c r="H99" s="2"/>
      <c r="I99" s="42"/>
      <c r="J99" s="15" t="s">
        <v>257</v>
      </c>
      <c r="K99" s="14"/>
    </row>
    <row r="100" spans="7:11">
      <c r="G100" s="2"/>
      <c r="H100" s="2"/>
      <c r="I100" s="42"/>
      <c r="J100" s="35" t="s">
        <v>258</v>
      </c>
      <c r="K100" s="14"/>
    </row>
    <row r="101" spans="7:11">
      <c r="G101" s="2"/>
      <c r="H101" s="2"/>
      <c r="I101" s="42"/>
      <c r="J101" s="15" t="s">
        <v>259</v>
      </c>
      <c r="K101" s="14"/>
    </row>
    <row r="102" spans="7:11">
      <c r="G102" s="2"/>
      <c r="H102" s="2"/>
      <c r="I102" s="42"/>
      <c r="J102" s="40" t="s">
        <v>260</v>
      </c>
      <c r="K102" s="14"/>
    </row>
    <row r="103" spans="7:11">
      <c r="G103" s="2"/>
      <c r="H103" s="2"/>
      <c r="I103" s="42"/>
      <c r="J103" s="15" t="s">
        <v>261</v>
      </c>
      <c r="K103" s="14"/>
    </row>
    <row r="104" spans="7:11">
      <c r="G104" s="2"/>
      <c r="H104" s="2"/>
      <c r="I104" s="42"/>
      <c r="J104" s="43" t="s">
        <v>58</v>
      </c>
      <c r="K104" s="21"/>
    </row>
    <row r="105" spans="7:11">
      <c r="G105" s="2"/>
      <c r="H105" s="2"/>
      <c r="I105" s="42"/>
      <c r="J105" s="45" t="s">
        <v>262</v>
      </c>
      <c r="K105" s="21"/>
    </row>
    <row r="106" spans="7:11">
      <c r="G106" s="2"/>
      <c r="H106" s="2"/>
      <c r="I106" s="42"/>
      <c r="J106" s="43" t="s">
        <v>58</v>
      </c>
      <c r="K106" s="21"/>
    </row>
    <row r="107" spans="7:11">
      <c r="G107" s="2"/>
      <c r="H107" s="2"/>
      <c r="I107" s="42"/>
      <c r="J107" s="45" t="s">
        <v>262</v>
      </c>
      <c r="K107" s="21"/>
    </row>
    <row r="108" spans="7:11">
      <c r="G108" s="2"/>
      <c r="H108" s="2"/>
      <c r="I108" s="42"/>
      <c r="J108" s="35" t="s">
        <v>263</v>
      </c>
      <c r="K108" s="14"/>
    </row>
    <row r="109" spans="7:11">
      <c r="G109" s="2"/>
      <c r="H109" s="2"/>
      <c r="I109" s="42"/>
      <c r="J109" s="15" t="s">
        <v>264</v>
      </c>
      <c r="K109" s="14"/>
    </row>
    <row r="110" spans="7:11">
      <c r="G110" s="2"/>
      <c r="H110" s="2"/>
      <c r="I110" s="42"/>
      <c r="J110" s="40" t="s">
        <v>265</v>
      </c>
      <c r="K110" s="14"/>
    </row>
    <row r="111" spans="7:11">
      <c r="G111" s="2"/>
      <c r="H111" s="2"/>
      <c r="I111" s="42"/>
      <c r="J111" s="15" t="s">
        <v>266</v>
      </c>
      <c r="K111" s="14"/>
    </row>
    <row r="112" spans="7:11">
      <c r="G112" s="2"/>
      <c r="H112" s="2"/>
      <c r="I112" s="42"/>
      <c r="J112" s="35" t="s">
        <v>267</v>
      </c>
      <c r="K112" s="14"/>
    </row>
    <row r="113" spans="7:11">
      <c r="G113" s="2"/>
      <c r="H113" s="2"/>
      <c r="I113" s="42"/>
      <c r="J113" s="15" t="s">
        <v>268</v>
      </c>
      <c r="K113" s="14"/>
    </row>
    <row r="114" spans="7:11">
      <c r="G114" s="2"/>
      <c r="H114" s="2"/>
      <c r="I114" s="42"/>
      <c r="J114" s="40" t="s">
        <v>269</v>
      </c>
      <c r="K114" s="14"/>
    </row>
    <row r="115" spans="7:11">
      <c r="G115" s="2"/>
      <c r="H115" s="2"/>
      <c r="I115" s="42"/>
      <c r="J115" s="15" t="s">
        <v>270</v>
      </c>
      <c r="K115" s="14"/>
    </row>
    <row r="116" spans="7:11">
      <c r="G116" s="2"/>
      <c r="H116" s="2"/>
      <c r="I116" s="42"/>
      <c r="J116" s="35" t="s">
        <v>271</v>
      </c>
      <c r="K116" s="14"/>
    </row>
    <row r="117" spans="7:11">
      <c r="G117" s="2"/>
      <c r="H117" s="2"/>
      <c r="I117" s="42"/>
      <c r="J117" s="15" t="s">
        <v>272</v>
      </c>
      <c r="K117" s="14"/>
    </row>
    <row r="118" spans="7:11">
      <c r="G118" s="2"/>
      <c r="H118" s="2"/>
      <c r="I118" s="42"/>
      <c r="J118" s="40" t="s">
        <v>273</v>
      </c>
      <c r="K118" s="14"/>
    </row>
    <row r="119" spans="7:11">
      <c r="G119" s="2"/>
      <c r="H119" s="2"/>
      <c r="I119" s="42"/>
      <c r="J119" s="15" t="s">
        <v>274</v>
      </c>
      <c r="K119" s="14"/>
    </row>
    <row r="120" spans="7:11">
      <c r="G120" s="2"/>
      <c r="H120" s="2"/>
      <c r="I120" s="42"/>
      <c r="J120" s="35" t="s">
        <v>275</v>
      </c>
      <c r="K120" s="14"/>
    </row>
    <row r="121" spans="7:11">
      <c r="G121" s="2"/>
      <c r="H121" s="2"/>
      <c r="I121" s="42"/>
      <c r="J121" s="15" t="s">
        <v>276</v>
      </c>
      <c r="K121" s="14"/>
    </row>
    <row r="122" spans="7:11">
      <c r="G122" s="2"/>
      <c r="H122" s="2"/>
      <c r="I122" s="42"/>
      <c r="J122" s="40" t="s">
        <v>277</v>
      </c>
      <c r="K122" s="14"/>
    </row>
    <row r="123" spans="7:11">
      <c r="G123" s="2"/>
      <c r="H123" s="2"/>
      <c r="I123" s="42"/>
      <c r="J123" s="15" t="s">
        <v>278</v>
      </c>
      <c r="K123" s="14"/>
    </row>
    <row r="124" spans="7:11">
      <c r="G124" s="2"/>
      <c r="H124" s="2"/>
      <c r="I124" s="42"/>
      <c r="J124" s="35" t="s">
        <v>279</v>
      </c>
      <c r="K124" s="14"/>
    </row>
    <row r="125" spans="7:11">
      <c r="G125" s="2"/>
      <c r="H125" s="2"/>
      <c r="I125" s="42"/>
      <c r="J125" s="15" t="s">
        <v>280</v>
      </c>
      <c r="K125" s="14"/>
    </row>
    <row r="126" spans="7:11">
      <c r="G126" s="2"/>
      <c r="H126" s="2"/>
      <c r="I126" s="42"/>
      <c r="J126" s="40" t="s">
        <v>281</v>
      </c>
      <c r="K126" s="14"/>
    </row>
    <row r="127" spans="7:11">
      <c r="G127" s="2"/>
      <c r="H127" s="2"/>
      <c r="I127" s="42"/>
      <c r="J127" s="15" t="s">
        <v>282</v>
      </c>
      <c r="K127" s="14"/>
    </row>
    <row r="128" spans="7:11">
      <c r="G128" s="2"/>
      <c r="H128" s="2"/>
      <c r="I128" s="42"/>
      <c r="J128" s="35" t="s">
        <v>283</v>
      </c>
      <c r="K128" s="14"/>
    </row>
    <row r="129" spans="7:11">
      <c r="G129" s="2"/>
      <c r="H129" s="2"/>
      <c r="I129" s="42"/>
      <c r="J129" s="15" t="s">
        <v>284</v>
      </c>
      <c r="K129" s="14"/>
    </row>
    <row r="130" spans="7:11">
      <c r="G130" s="2"/>
      <c r="H130" s="2"/>
      <c r="I130" s="42"/>
      <c r="J130" s="40" t="s">
        <v>285</v>
      </c>
      <c r="K130" s="14"/>
    </row>
    <row r="131" spans="7:11">
      <c r="G131" s="2"/>
      <c r="H131" s="2"/>
      <c r="I131" s="42"/>
      <c r="J131" s="15" t="s">
        <v>286</v>
      </c>
      <c r="K131" s="14"/>
    </row>
    <row r="132" spans="7:11">
      <c r="G132" s="2"/>
      <c r="H132" s="2"/>
      <c r="I132" s="42"/>
      <c r="J132" s="35" t="s">
        <v>287</v>
      </c>
      <c r="K132" s="14"/>
    </row>
    <row r="133" spans="7:11">
      <c r="G133" s="2"/>
      <c r="H133" s="2"/>
      <c r="I133" s="42"/>
      <c r="J133" s="15" t="s">
        <v>288</v>
      </c>
      <c r="K133" s="14"/>
    </row>
    <row r="134" spans="7:11">
      <c r="G134" s="2"/>
      <c r="H134" s="2"/>
      <c r="I134" s="42"/>
      <c r="J134" s="40" t="s">
        <v>289</v>
      </c>
      <c r="K134" s="14"/>
    </row>
    <row r="135" spans="7:11">
      <c r="G135" s="2"/>
      <c r="H135" s="2"/>
      <c r="I135" s="42"/>
      <c r="J135" s="15" t="s">
        <v>290</v>
      </c>
      <c r="K135" s="14"/>
    </row>
    <row r="136" spans="7:11">
      <c r="G136" s="2"/>
      <c r="H136" s="2"/>
      <c r="I136" s="42"/>
      <c r="J136" s="35" t="s">
        <v>291</v>
      </c>
      <c r="K136" s="14"/>
    </row>
    <row r="137" spans="7:11">
      <c r="G137" s="2"/>
      <c r="H137" s="2"/>
      <c r="I137" s="42"/>
      <c r="J137" s="15" t="s">
        <v>292</v>
      </c>
      <c r="K137" s="14"/>
    </row>
    <row r="138" spans="7:11">
      <c r="G138" s="2"/>
      <c r="H138" s="2"/>
      <c r="I138" s="42"/>
      <c r="J138" s="40" t="s">
        <v>293</v>
      </c>
      <c r="K138" s="14"/>
    </row>
    <row r="139" spans="7:11">
      <c r="G139" s="2"/>
      <c r="H139" s="2"/>
      <c r="I139" s="42"/>
      <c r="J139" s="15" t="s">
        <v>294</v>
      </c>
      <c r="K139" s="14"/>
    </row>
    <row r="140" spans="7:11">
      <c r="G140" s="2"/>
      <c r="H140" s="2"/>
      <c r="I140" s="42"/>
      <c r="J140" s="35" t="s">
        <v>295</v>
      </c>
      <c r="K140" s="14"/>
    </row>
    <row r="141" spans="7:11">
      <c r="G141" s="2"/>
      <c r="H141" s="2"/>
      <c r="I141" s="42"/>
      <c r="J141" s="15" t="s">
        <v>296</v>
      </c>
      <c r="K141" s="14"/>
    </row>
    <row r="142" spans="7:11">
      <c r="G142" s="2"/>
      <c r="H142" s="2"/>
      <c r="I142" s="42"/>
      <c r="J142" s="40" t="s">
        <v>297</v>
      </c>
      <c r="K142" s="14"/>
    </row>
    <row r="143" spans="7:11">
      <c r="G143" s="2"/>
      <c r="H143" s="2"/>
      <c r="I143" s="42"/>
      <c r="J143" s="15" t="s">
        <v>298</v>
      </c>
      <c r="K143" s="14"/>
    </row>
    <row r="144" spans="7:11">
      <c r="G144" s="2"/>
      <c r="H144" s="2"/>
      <c r="I144" s="42"/>
      <c r="J144" s="47" t="s">
        <v>299</v>
      </c>
      <c r="K144" s="22"/>
    </row>
    <row r="145" spans="7:11">
      <c r="G145" s="2"/>
      <c r="H145" s="2"/>
      <c r="I145" s="42"/>
      <c r="J145" s="47" t="s">
        <v>300</v>
      </c>
      <c r="K145" s="22"/>
    </row>
    <row r="146" spans="7:11">
      <c r="G146" s="2"/>
      <c r="H146" s="2"/>
      <c r="I146" s="42"/>
      <c r="J146" s="47" t="s">
        <v>301</v>
      </c>
      <c r="K146" s="22"/>
    </row>
    <row r="147" spans="7:11">
      <c r="G147" s="2"/>
      <c r="H147" s="2"/>
      <c r="I147" s="42"/>
      <c r="J147" s="47" t="s">
        <v>302</v>
      </c>
      <c r="K147" s="22"/>
    </row>
    <row r="148" spans="7:11">
      <c r="G148" s="2"/>
      <c r="H148" s="2"/>
      <c r="I148" s="42"/>
      <c r="J148" s="47" t="s">
        <v>303</v>
      </c>
      <c r="K148" s="22"/>
    </row>
    <row r="149" spans="7:11">
      <c r="G149" s="2"/>
      <c r="H149" s="2"/>
      <c r="I149" s="42"/>
      <c r="J149" s="47" t="s">
        <v>304</v>
      </c>
      <c r="K149" s="22"/>
    </row>
    <row r="150" spans="7:11">
      <c r="G150" s="2"/>
      <c r="H150" s="2"/>
      <c r="I150" s="42"/>
      <c r="J150" s="35" t="s">
        <v>305</v>
      </c>
      <c r="K150" s="14"/>
    </row>
    <row r="151" spans="7:11">
      <c r="G151" s="2"/>
      <c r="H151" s="2"/>
      <c r="I151" s="42"/>
      <c r="J151" s="35" t="s">
        <v>306</v>
      </c>
      <c r="K151" s="14"/>
    </row>
    <row r="152" spans="7:11">
      <c r="G152" s="2"/>
      <c r="H152" s="2"/>
      <c r="I152" s="42"/>
      <c r="J152" s="16" t="s">
        <v>307</v>
      </c>
      <c r="K152" s="14"/>
    </row>
    <row r="153" spans="7:11">
      <c r="G153" s="2"/>
      <c r="H153" s="2"/>
      <c r="I153" s="42"/>
      <c r="J153" s="35" t="s">
        <v>308</v>
      </c>
      <c r="K153" s="14"/>
    </row>
    <row r="154" spans="7:11">
      <c r="G154" s="2"/>
      <c r="H154" s="2"/>
      <c r="I154" s="42"/>
      <c r="J154" s="43" t="s">
        <v>309</v>
      </c>
      <c r="K154" s="21"/>
    </row>
    <row r="155" spans="7:11">
      <c r="G155" s="2"/>
      <c r="H155" s="2"/>
      <c r="I155" s="42"/>
      <c r="J155" s="44" t="s">
        <v>310</v>
      </c>
      <c r="K155" s="21"/>
    </row>
    <row r="156" spans="7:11">
      <c r="G156" s="2"/>
      <c r="H156" s="2"/>
      <c r="I156" s="42"/>
      <c r="J156" s="35" t="s">
        <v>311</v>
      </c>
      <c r="K156" s="14"/>
    </row>
    <row r="157" spans="7:11">
      <c r="G157" s="2"/>
      <c r="H157" s="2"/>
      <c r="I157" s="42"/>
      <c r="J157" s="15" t="s">
        <v>312</v>
      </c>
      <c r="K157" s="14"/>
    </row>
    <row r="158" spans="7:11">
      <c r="G158" s="2"/>
      <c r="H158" s="2"/>
      <c r="I158" s="42"/>
      <c r="J158" s="35" t="s">
        <v>313</v>
      </c>
      <c r="K158" s="14"/>
    </row>
    <row r="159" spans="7:11">
      <c r="G159" s="2"/>
      <c r="H159" s="2"/>
      <c r="I159" s="42"/>
      <c r="J159" s="48" t="s">
        <v>314</v>
      </c>
      <c r="K159" s="21"/>
    </row>
    <row r="160" spans="7:11">
      <c r="G160" s="2"/>
      <c r="H160" s="2"/>
      <c r="I160" s="42"/>
      <c r="J160" s="35" t="s">
        <v>315</v>
      </c>
      <c r="K160" s="14"/>
    </row>
    <row r="161" spans="7:11">
      <c r="G161" s="2"/>
      <c r="H161" s="2"/>
      <c r="I161" s="42"/>
      <c r="J161" s="35" t="s">
        <v>316</v>
      </c>
      <c r="K161" s="14"/>
    </row>
    <row r="162" spans="7:11" ht="26.4">
      <c r="G162" s="2"/>
      <c r="H162" s="2"/>
      <c r="I162" s="42"/>
      <c r="J162" s="43" t="s">
        <v>317</v>
      </c>
      <c r="K162" s="21"/>
    </row>
    <row r="163" spans="7:11" ht="26.4">
      <c r="G163" s="2"/>
      <c r="H163" s="2"/>
      <c r="I163" s="42"/>
      <c r="J163" s="44" t="s">
        <v>318</v>
      </c>
      <c r="K163" s="21"/>
    </row>
    <row r="164" spans="7:11" ht="26.4">
      <c r="I164" s="17" t="s">
        <v>319</v>
      </c>
      <c r="J164" s="45" t="s">
        <v>320</v>
      </c>
      <c r="K164" s="21"/>
    </row>
    <row r="165" spans="7:11" ht="26.4">
      <c r="I165" s="18" t="s">
        <v>321</v>
      </c>
      <c r="J165" s="44" t="s">
        <v>322</v>
      </c>
      <c r="K165" s="21"/>
    </row>
    <row r="166" spans="7:11">
      <c r="I166" s="20" t="s">
        <v>323</v>
      </c>
    </row>
    <row r="167" spans="7:11">
      <c r="J167" s="49" t="s">
        <v>324</v>
      </c>
      <c r="K167" s="51" t="s">
        <v>325</v>
      </c>
    </row>
    <row r="168" spans="7:11">
      <c r="J168" s="19" t="s">
        <v>96</v>
      </c>
      <c r="K168" s="24"/>
    </row>
    <row r="169" spans="7:11">
      <c r="J169" s="50" t="s">
        <v>35</v>
      </c>
      <c r="K169" s="52">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3:C11"/>
  <sheetViews>
    <sheetView workbookViewId="0">
      <selection activeCell="L11" sqref="L11"/>
    </sheetView>
  </sheetViews>
  <sheetFormatPr defaultRowHeight="14.4"/>
  <sheetData>
    <row r="3" spans="2:3">
      <c r="B3" t="s">
        <v>326</v>
      </c>
    </row>
    <row r="4" spans="2:3">
      <c r="B4">
        <v>1</v>
      </c>
      <c r="C4" t="s">
        <v>327</v>
      </c>
    </row>
    <row r="5" spans="2:3">
      <c r="B5">
        <v>2</v>
      </c>
      <c r="C5" t="s">
        <v>328</v>
      </c>
    </row>
    <row r="6" spans="2:3">
      <c r="B6">
        <v>3</v>
      </c>
      <c r="C6" t="s">
        <v>329</v>
      </c>
    </row>
    <row r="7" spans="2:3">
      <c r="B7">
        <v>4</v>
      </c>
      <c r="C7" t="s">
        <v>330</v>
      </c>
    </row>
    <row r="8" spans="2:3">
      <c r="B8">
        <v>5</v>
      </c>
      <c r="C8" t="s">
        <v>331</v>
      </c>
    </row>
    <row r="9" spans="2:3">
      <c r="B9" t="s">
        <v>332</v>
      </c>
    </row>
    <row r="10" spans="2:3">
      <c r="B10">
        <v>1</v>
      </c>
      <c r="C10" t="s">
        <v>333</v>
      </c>
    </row>
    <row r="11" spans="2:3">
      <c r="B11">
        <v>2</v>
      </c>
      <c r="C11"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249977111117893"/>
  </sheetPr>
  <dimension ref="B1:M52"/>
  <sheetViews>
    <sheetView showGridLines="0" zoomScale="120" zoomScaleNormal="120" workbookViewId="0">
      <selection activeCell="D3" sqref="D3"/>
    </sheetView>
  </sheetViews>
  <sheetFormatPr defaultColWidth="9.109375" defaultRowHeight="13.2"/>
  <cols>
    <col min="1" max="1" width="3.109375" style="114" customWidth="1"/>
    <col min="2" max="2" width="126" style="114" customWidth="1"/>
    <col min="3" max="16384" width="9.109375" style="114"/>
  </cols>
  <sheetData>
    <row r="1" spans="2:13" ht="18">
      <c r="B1" s="121" t="s">
        <v>378</v>
      </c>
      <c r="C1" s="120"/>
      <c r="D1" s="120"/>
      <c r="E1" s="120"/>
      <c r="F1" s="120"/>
      <c r="G1" s="120"/>
      <c r="H1" s="120"/>
      <c r="I1" s="120"/>
      <c r="J1" s="120"/>
      <c r="K1" s="120"/>
      <c r="L1" s="120"/>
      <c r="M1" s="120"/>
    </row>
    <row r="2" spans="2:13" ht="254.4" customHeight="1" thickBot="1">
      <c r="B2" s="162" t="s">
        <v>516</v>
      </c>
    </row>
    <row r="3" spans="2:13" ht="18">
      <c r="B3" s="118" t="s">
        <v>353</v>
      </c>
    </row>
    <row r="4" spans="2:13" ht="16.5" customHeight="1">
      <c r="B4" s="117" t="s">
        <v>423</v>
      </c>
    </row>
    <row r="5" spans="2:13" ht="14.4">
      <c r="B5" s="117" t="s">
        <v>377</v>
      </c>
    </row>
    <row r="6" spans="2:13" ht="14.4">
      <c r="B6" s="117" t="s">
        <v>437</v>
      </c>
    </row>
    <row r="7" spans="2:13" ht="14.4">
      <c r="B7" s="117" t="s">
        <v>434</v>
      </c>
    </row>
    <row r="8" spans="2:13" ht="14.25" customHeight="1">
      <c r="B8" s="117" t="s">
        <v>435</v>
      </c>
    </row>
    <row r="9" spans="2:13" ht="14.4">
      <c r="B9" s="117" t="s">
        <v>436</v>
      </c>
    </row>
    <row r="10" spans="2:13" ht="14.4">
      <c r="B10" s="117" t="s">
        <v>438</v>
      </c>
    </row>
    <row r="11" spans="2:13" ht="14.4">
      <c r="B11" s="117" t="s">
        <v>439</v>
      </c>
    </row>
    <row r="12" spans="2:13" ht="14.4">
      <c r="B12" s="117" t="s">
        <v>376</v>
      </c>
    </row>
    <row r="13" spans="2:13" ht="14.4">
      <c r="B13" s="117" t="s">
        <v>375</v>
      </c>
    </row>
    <row r="14" spans="2:13" ht="27.6">
      <c r="B14" s="117" t="s">
        <v>424</v>
      </c>
    </row>
    <row r="15" spans="2:13" ht="15" customHeight="1">
      <c r="B15" s="119" t="s">
        <v>374</v>
      </c>
    </row>
    <row r="16" spans="2:13" ht="70.5" customHeight="1" thickBot="1">
      <c r="B16" s="119" t="s">
        <v>382</v>
      </c>
    </row>
    <row r="17" spans="2:2" ht="18">
      <c r="B17" s="118" t="s">
        <v>366</v>
      </c>
    </row>
    <row r="18" spans="2:2" ht="14.4">
      <c r="B18" s="117" t="s">
        <v>502</v>
      </c>
    </row>
    <row r="19" spans="2:2" ht="43.2">
      <c r="B19" s="117" t="s">
        <v>453</v>
      </c>
    </row>
    <row r="20" spans="2:2" ht="43.2">
      <c r="B20" s="117" t="s">
        <v>454</v>
      </c>
    </row>
    <row r="21" spans="2:2" ht="26.4">
      <c r="B21" s="194" t="s">
        <v>455</v>
      </c>
    </row>
    <row r="22" spans="2:2" ht="28.8">
      <c r="B22" s="117" t="s">
        <v>411</v>
      </c>
    </row>
    <row r="23" spans="2:2" ht="28.8">
      <c r="B23" s="117" t="s">
        <v>503</v>
      </c>
    </row>
    <row r="24" spans="2:2" ht="28.8">
      <c r="B24" s="117" t="s">
        <v>373</v>
      </c>
    </row>
    <row r="25" spans="2:2" ht="14.4">
      <c r="B25" s="117" t="s">
        <v>372</v>
      </c>
    </row>
    <row r="26" spans="2:2" ht="14.4">
      <c r="B26" s="117" t="s">
        <v>371</v>
      </c>
    </row>
    <row r="27" spans="2:2" ht="20.25" customHeight="1">
      <c r="B27" s="117" t="s">
        <v>388</v>
      </c>
    </row>
    <row r="28" spans="2:2" ht="26.25" customHeight="1">
      <c r="B28" s="117" t="s">
        <v>389</v>
      </c>
    </row>
    <row r="29" spans="2:2" ht="18">
      <c r="B29" s="116" t="s">
        <v>501</v>
      </c>
    </row>
    <row r="30" spans="2:2" ht="27" thickBot="1">
      <c r="B30" s="163" t="s">
        <v>425</v>
      </c>
    </row>
    <row r="31" spans="2:2">
      <c r="B31" s="115"/>
    </row>
    <row r="32" spans="2:2">
      <c r="B32" s="115"/>
    </row>
    <row r="33" spans="2:2">
      <c r="B33" s="115"/>
    </row>
    <row r="34" spans="2:2">
      <c r="B34" s="115"/>
    </row>
    <row r="35" spans="2:2">
      <c r="B35" s="115"/>
    </row>
    <row r="36" spans="2:2">
      <c r="B36" s="115"/>
    </row>
    <row r="37" spans="2:2">
      <c r="B37" s="115"/>
    </row>
    <row r="38" spans="2:2">
      <c r="B38" s="115"/>
    </row>
    <row r="39" spans="2:2">
      <c r="B39" s="115"/>
    </row>
    <row r="40" spans="2:2">
      <c r="B40" s="115"/>
    </row>
    <row r="41" spans="2:2">
      <c r="B41" s="115"/>
    </row>
    <row r="42" spans="2:2">
      <c r="B42" s="115"/>
    </row>
    <row r="43" spans="2:2">
      <c r="B43" s="115"/>
    </row>
    <row r="44" spans="2:2">
      <c r="B44" s="115"/>
    </row>
    <row r="45" spans="2:2">
      <c r="B45" s="115"/>
    </row>
    <row r="46" spans="2:2">
      <c r="B46" s="115"/>
    </row>
    <row r="47" spans="2:2">
      <c r="B47" s="115"/>
    </row>
    <row r="48" spans="2:2">
      <c r="B48" s="115"/>
    </row>
    <row r="49" spans="2:2">
      <c r="B49" s="115"/>
    </row>
    <row r="50" spans="2:2">
      <c r="B50" s="115"/>
    </row>
    <row r="51" spans="2:2">
      <c r="B51" s="115"/>
    </row>
    <row r="52" spans="2:2">
      <c r="B52" s="115"/>
    </row>
  </sheetData>
  <sheetProtection algorithmName="SHA-512" hashValue="eqkUBEJw9y69VcpcG+cyaSvCuHsGHbQmC9GDoqyMc0MQiRIzYrAEFpqpvAZ9x0LZ32rb0l9JxL4B2/PQTzSgFw==" saltValue="SLBfQPtsmui8AbScAJiNWA=="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499984740745262"/>
  </sheetPr>
  <dimension ref="A1:V217"/>
  <sheetViews>
    <sheetView showGridLines="0" tabSelected="1" zoomScaleNormal="100" zoomScaleSheetLayoutView="90" workbookViewId="0">
      <selection activeCell="C9" sqref="C9:E9"/>
    </sheetView>
  </sheetViews>
  <sheetFormatPr defaultColWidth="9.109375" defaultRowHeight="14.4"/>
  <cols>
    <col min="1" max="1" width="3.88671875" customWidth="1"/>
    <col min="2" max="2" width="38.88671875" customWidth="1"/>
    <col min="3" max="3" width="31.44140625" customWidth="1"/>
    <col min="4" max="4" width="20.33203125" customWidth="1"/>
    <col min="5" max="5" width="18.33203125" customWidth="1"/>
    <col min="6" max="6" width="18" customWidth="1"/>
    <col min="7" max="7" width="19.88671875" customWidth="1"/>
    <col min="8" max="8" width="19.109375" customWidth="1"/>
    <col min="9" max="9" width="18.33203125" customWidth="1"/>
    <col min="10" max="10" width="16.5546875" customWidth="1"/>
    <col min="11" max="11" width="15.109375" customWidth="1"/>
    <col min="12" max="12" width="11.6640625" customWidth="1"/>
    <col min="13" max="13" width="13.6640625" customWidth="1"/>
    <col min="14" max="14" width="14.44140625" customWidth="1"/>
    <col min="15" max="15" width="14.5546875" customWidth="1"/>
    <col min="16" max="16" width="18.109375" bestFit="1" customWidth="1"/>
    <col min="17" max="17" width="10.5546875" customWidth="1"/>
    <col min="18" max="18" width="45.33203125" hidden="1" customWidth="1"/>
    <col min="19" max="19" width="10.5546875" hidden="1" customWidth="1"/>
    <col min="20" max="20" width="9.6640625" customWidth="1"/>
    <col min="21" max="22" width="6" customWidth="1"/>
    <col min="23" max="23" width="9.109375" customWidth="1"/>
    <col min="24" max="24" width="6.6640625" customWidth="1"/>
  </cols>
  <sheetData>
    <row r="1" spans="2:20" ht="9.75" customHeight="1" thickBot="1"/>
    <row r="2" spans="2:20" ht="18.600000000000001" thickBot="1">
      <c r="B2" s="244" t="s">
        <v>353</v>
      </c>
      <c r="C2" s="245"/>
      <c r="D2" s="245"/>
      <c r="E2" s="245"/>
      <c r="F2" s="245"/>
      <c r="G2" s="245"/>
      <c r="H2" s="245"/>
      <c r="I2" s="245"/>
      <c r="J2" s="245"/>
      <c r="K2" s="245"/>
      <c r="L2" s="245"/>
      <c r="M2" s="245"/>
      <c r="N2" s="246"/>
    </row>
    <row r="3" spans="2:20" ht="17.25" customHeight="1">
      <c r="B3" s="165" t="s">
        <v>390</v>
      </c>
      <c r="C3" s="249" t="s">
        <v>391</v>
      </c>
      <c r="D3" s="250"/>
      <c r="E3" s="251"/>
      <c r="F3" s="71"/>
      <c r="G3" s="71"/>
      <c r="H3" s="71"/>
      <c r="R3" s="66"/>
      <c r="S3" s="147"/>
    </row>
    <row r="4" spans="2:20" ht="17.25" customHeight="1">
      <c r="F4" s="71"/>
      <c r="G4" s="71"/>
      <c r="H4" s="71"/>
      <c r="R4" s="66"/>
      <c r="S4" s="147"/>
    </row>
    <row r="5" spans="2:20">
      <c r="B5" s="73" t="s">
        <v>354</v>
      </c>
      <c r="C5" s="247"/>
      <c r="D5" s="247"/>
      <c r="E5" s="247"/>
      <c r="F5" s="71"/>
      <c r="G5" s="74" t="s">
        <v>335</v>
      </c>
      <c r="H5" s="75" t="s">
        <v>336</v>
      </c>
      <c r="R5" s="61"/>
      <c r="S5" s="147"/>
    </row>
    <row r="6" spans="2:20">
      <c r="B6" s="73" t="s">
        <v>338</v>
      </c>
      <c r="C6" s="248"/>
      <c r="D6" s="248"/>
      <c r="E6" s="248"/>
      <c r="F6" s="76" t="s">
        <v>337</v>
      </c>
      <c r="G6" s="30"/>
      <c r="H6" s="95"/>
      <c r="R6" s="61"/>
      <c r="S6" s="147"/>
    </row>
    <row r="7" spans="2:20">
      <c r="B7" s="73" t="s">
        <v>430</v>
      </c>
      <c r="C7" s="238"/>
      <c r="D7" s="239"/>
      <c r="E7" s="240"/>
      <c r="F7" s="76" t="s">
        <v>339</v>
      </c>
      <c r="G7" s="30"/>
      <c r="H7" s="95"/>
      <c r="R7" s="61"/>
      <c r="S7" s="147"/>
    </row>
    <row r="8" spans="2:20">
      <c r="B8" s="73" t="s">
        <v>431</v>
      </c>
      <c r="C8" s="238"/>
      <c r="D8" s="239"/>
      <c r="E8" s="240"/>
      <c r="R8" s="61"/>
      <c r="S8" s="147"/>
    </row>
    <row r="9" spans="2:20">
      <c r="B9" s="73" t="s">
        <v>369</v>
      </c>
      <c r="C9" s="238"/>
      <c r="D9" s="239"/>
      <c r="E9" s="240"/>
      <c r="F9" s="78" t="s">
        <v>340</v>
      </c>
      <c r="G9" s="31"/>
      <c r="H9" s="164" t="s">
        <v>426</v>
      </c>
      <c r="R9" s="159" t="s">
        <v>20</v>
      </c>
      <c r="S9" s="160"/>
    </row>
    <row r="10" spans="2:20">
      <c r="B10" s="77" t="s">
        <v>432</v>
      </c>
      <c r="C10" s="252"/>
      <c r="D10" s="253"/>
      <c r="E10" s="254"/>
      <c r="F10" s="78"/>
      <c r="G10" s="83"/>
      <c r="H10" s="71"/>
      <c r="R10" s="64" t="s">
        <v>392</v>
      </c>
      <c r="S10" s="57">
        <v>376.4</v>
      </c>
    </row>
    <row r="11" spans="2:20" ht="15" customHeight="1">
      <c r="B11" s="79" t="s">
        <v>514</v>
      </c>
      <c r="C11" s="252"/>
      <c r="D11" s="253"/>
      <c r="E11" s="254"/>
      <c r="F11" s="76" t="s">
        <v>379</v>
      </c>
      <c r="G11" s="71"/>
      <c r="H11" s="71"/>
      <c r="R11" s="64" t="s">
        <v>393</v>
      </c>
      <c r="S11" s="57">
        <v>117.15</v>
      </c>
    </row>
    <row r="12" spans="2:20" ht="15" customHeight="1">
      <c r="B12" s="79" t="s">
        <v>515</v>
      </c>
      <c r="C12" s="252"/>
      <c r="D12" s="253"/>
      <c r="E12" s="254"/>
      <c r="R12" s="3" t="s">
        <v>394</v>
      </c>
      <c r="S12" s="161" t="s">
        <v>139</v>
      </c>
    </row>
    <row r="13" spans="2:20" ht="15" customHeight="1" thickBot="1">
      <c r="B13" s="93"/>
      <c r="C13" s="85"/>
      <c r="D13" s="85"/>
      <c r="E13" s="85"/>
      <c r="F13" s="71"/>
      <c r="G13" s="71"/>
      <c r="H13" s="71"/>
      <c r="R13" s="3" t="s">
        <v>405</v>
      </c>
      <c r="S13" s="155">
        <v>6450.55</v>
      </c>
    </row>
    <row r="14" spans="2:20" ht="17.25" customHeight="1" thickBot="1">
      <c r="B14" s="244" t="s">
        <v>366</v>
      </c>
      <c r="C14" s="245"/>
      <c r="D14" s="245"/>
      <c r="E14" s="245"/>
      <c r="F14" s="245"/>
      <c r="G14" s="245"/>
      <c r="H14" s="245"/>
      <c r="I14" s="245"/>
      <c r="J14" s="245"/>
      <c r="K14" s="245"/>
      <c r="L14" s="245"/>
      <c r="M14" s="245"/>
      <c r="N14" s="245"/>
      <c r="O14" s="245"/>
      <c r="P14" s="246"/>
      <c r="R14" s="3" t="s">
        <v>395</v>
      </c>
      <c r="S14" s="161" t="s">
        <v>139</v>
      </c>
    </row>
    <row r="15" spans="2:20" ht="15" customHeight="1" thickBot="1">
      <c r="B15" s="166"/>
      <c r="C15" s="255" t="s">
        <v>433</v>
      </c>
      <c r="D15" s="256"/>
      <c r="E15" s="256"/>
      <c r="F15" s="256"/>
      <c r="G15" s="256"/>
      <c r="H15" s="257"/>
      <c r="M15" s="264" t="s">
        <v>341</v>
      </c>
      <c r="N15" s="264"/>
      <c r="O15" s="264"/>
      <c r="P15" s="264"/>
      <c r="R15" s="3" t="s">
        <v>396</v>
      </c>
      <c r="S15" s="161" t="s">
        <v>139</v>
      </c>
      <c r="T15" s="148"/>
    </row>
    <row r="16" spans="2:20" ht="15" customHeight="1" thickBot="1">
      <c r="B16" s="99" t="s">
        <v>342</v>
      </c>
      <c r="C16" s="100"/>
      <c r="D16" s="100"/>
      <c r="E16" s="100"/>
      <c r="F16" s="100"/>
      <c r="G16" s="101"/>
      <c r="H16" s="80"/>
      <c r="M16" s="125" t="s">
        <v>364</v>
      </c>
      <c r="N16" s="104" t="s">
        <v>344</v>
      </c>
      <c r="O16" s="104" t="s">
        <v>343</v>
      </c>
      <c r="P16" s="104" t="s">
        <v>345</v>
      </c>
      <c r="R16" s="158" t="s">
        <v>397</v>
      </c>
      <c r="S16" s="161" t="s">
        <v>139</v>
      </c>
    </row>
    <row r="17" spans="2:22" ht="29.25" customHeight="1">
      <c r="B17" s="232" t="s">
        <v>351</v>
      </c>
      <c r="C17" s="102" t="s">
        <v>368</v>
      </c>
      <c r="D17" s="102" t="s">
        <v>364</v>
      </c>
      <c r="E17" s="102" t="s">
        <v>386</v>
      </c>
      <c r="F17" s="126" t="s">
        <v>440</v>
      </c>
      <c r="G17" s="126" t="s">
        <v>11</v>
      </c>
      <c r="H17" s="103" t="s">
        <v>346</v>
      </c>
      <c r="I17" s="103" t="s">
        <v>355</v>
      </c>
      <c r="J17" s="103" t="s">
        <v>344</v>
      </c>
      <c r="K17" s="113" t="s">
        <v>370</v>
      </c>
      <c r="L17" s="88" t="s">
        <v>347</v>
      </c>
      <c r="M17" s="177">
        <v>1</v>
      </c>
      <c r="N17" s="90">
        <v>4</v>
      </c>
      <c r="O17" s="89">
        <v>0.25</v>
      </c>
      <c r="P17" s="107">
        <f>O17*N17</f>
        <v>1</v>
      </c>
      <c r="R17" s="158" t="s">
        <v>398</v>
      </c>
      <c r="S17" s="161" t="s">
        <v>139</v>
      </c>
      <c r="U17" s="61"/>
      <c r="V17" s="148"/>
    </row>
    <row r="18" spans="2:22" ht="15" customHeight="1">
      <c r="B18" s="105" t="s">
        <v>27</v>
      </c>
      <c r="C18" s="86"/>
      <c r="D18" s="97"/>
      <c r="E18" s="211">
        <f>$C$8</f>
        <v>0</v>
      </c>
      <c r="F18" s="212"/>
      <c r="G18" s="127"/>
      <c r="H18" s="84" t="str">
        <f t="shared" ref="H18:H33" si="0">IFERROR(VLOOKUP(C18,R$10:S$1048576,2,FALSE),"")</f>
        <v/>
      </c>
      <c r="I18" s="91" t="s">
        <v>356</v>
      </c>
      <c r="J18" s="96"/>
      <c r="K18" s="123" t="str">
        <f>IFERROR(IF(H18="Calculate","Ind. Det.",H18*J18),"")</f>
        <v/>
      </c>
      <c r="M18" s="178"/>
      <c r="N18" s="87"/>
      <c r="O18" s="179" t="str">
        <f>IFERROR(M18/N18,"")</f>
        <v/>
      </c>
      <c r="P18" s="122" t="str">
        <f t="shared" ref="P18:P32" si="1">IFERROR(O18*N18,"")</f>
        <v/>
      </c>
      <c r="R18" s="3" t="s">
        <v>399</v>
      </c>
      <c r="S18" s="161" t="s">
        <v>139</v>
      </c>
      <c r="U18" s="61"/>
      <c r="V18" s="148"/>
    </row>
    <row r="19" spans="2:22" ht="15" customHeight="1">
      <c r="B19" s="105" t="s">
        <v>406</v>
      </c>
      <c r="C19" s="86"/>
      <c r="D19" s="97"/>
      <c r="E19" s="97"/>
      <c r="F19" s="212"/>
      <c r="G19" s="127"/>
      <c r="H19" s="84" t="str">
        <f t="shared" si="0"/>
        <v/>
      </c>
      <c r="I19" s="91" t="s">
        <v>23</v>
      </c>
      <c r="J19" s="96" t="str">
        <f t="shared" ref="J19:J30" si="2">IFERROR(D19/H19,"")</f>
        <v/>
      </c>
      <c r="K19" s="123" t="str">
        <f>IFERROR(IF(H19="Calculate","Ind. Det.",H19*J19),"")</f>
        <v/>
      </c>
      <c r="L19" s="82"/>
      <c r="M19" s="178"/>
      <c r="N19" s="87"/>
      <c r="O19" s="179" t="str">
        <f t="shared" ref="O19:O33" si="3">IFERROR(M19/N19,"")</f>
        <v/>
      </c>
      <c r="P19" s="122" t="str">
        <f t="shared" si="1"/>
        <v/>
      </c>
      <c r="R19" s="3" t="s">
        <v>92</v>
      </c>
      <c r="S19" s="161" t="s">
        <v>139</v>
      </c>
      <c r="U19" s="61"/>
      <c r="V19" s="148"/>
    </row>
    <row r="20" spans="2:22" ht="15" customHeight="1">
      <c r="B20" s="105" t="s">
        <v>348</v>
      </c>
      <c r="C20" s="86"/>
      <c r="D20" s="97"/>
      <c r="E20" s="97"/>
      <c r="F20" s="212"/>
      <c r="G20" s="127"/>
      <c r="H20" s="84" t="str">
        <f t="shared" si="0"/>
        <v/>
      </c>
      <c r="I20" s="91" t="s">
        <v>357</v>
      </c>
      <c r="J20" s="96" t="str">
        <f t="shared" si="2"/>
        <v/>
      </c>
      <c r="K20" s="123" t="str">
        <f t="shared" ref="K20:K29" si="4">IFERROR(IF(H20="Calculate","Ind. Det.",H20*J20),"")</f>
        <v/>
      </c>
      <c r="L20" s="92" t="s">
        <v>361</v>
      </c>
      <c r="M20" s="178">
        <f>D20</f>
        <v>0</v>
      </c>
      <c r="N20" s="87"/>
      <c r="O20" s="179" t="str">
        <f t="shared" si="3"/>
        <v/>
      </c>
      <c r="P20" s="122" t="str">
        <f t="shared" si="1"/>
        <v/>
      </c>
      <c r="Q20" s="92" t="s">
        <v>361</v>
      </c>
      <c r="R20" s="3" t="s">
        <v>99</v>
      </c>
      <c r="S20" s="161" t="s">
        <v>139</v>
      </c>
      <c r="U20" s="61"/>
      <c r="V20" s="148"/>
    </row>
    <row r="21" spans="2:22" ht="15" customHeight="1">
      <c r="B21" s="105" t="s">
        <v>348</v>
      </c>
      <c r="C21" s="86"/>
      <c r="D21" s="97"/>
      <c r="E21" s="97"/>
      <c r="F21" s="212"/>
      <c r="G21" s="127"/>
      <c r="H21" s="84" t="str">
        <f t="shared" si="0"/>
        <v/>
      </c>
      <c r="I21" s="91" t="s">
        <v>357</v>
      </c>
      <c r="J21" s="96" t="str">
        <f t="shared" si="2"/>
        <v/>
      </c>
      <c r="K21" s="123" t="str">
        <f t="shared" si="4"/>
        <v/>
      </c>
      <c r="L21" s="92" t="s">
        <v>361</v>
      </c>
      <c r="M21" s="178">
        <f t="shared" ref="M21:M23" si="5">D21</f>
        <v>0</v>
      </c>
      <c r="N21" s="87"/>
      <c r="O21" s="179" t="str">
        <f t="shared" si="3"/>
        <v/>
      </c>
      <c r="P21" s="122" t="str">
        <f t="shared" si="1"/>
        <v/>
      </c>
      <c r="Q21" s="92" t="s">
        <v>361</v>
      </c>
      <c r="R21" s="3" t="s">
        <v>400</v>
      </c>
      <c r="S21" s="155">
        <v>9.4700000000000006</v>
      </c>
      <c r="U21" s="61"/>
      <c r="V21" s="148"/>
    </row>
    <row r="22" spans="2:22" ht="15" customHeight="1">
      <c r="B22" s="105" t="s">
        <v>348</v>
      </c>
      <c r="C22" s="86"/>
      <c r="D22" s="97"/>
      <c r="E22" s="97"/>
      <c r="F22" s="212"/>
      <c r="G22" s="127"/>
      <c r="H22" s="84" t="str">
        <f t="shared" si="0"/>
        <v/>
      </c>
      <c r="I22" s="91" t="s">
        <v>357</v>
      </c>
      <c r="J22" s="96" t="str">
        <f t="shared" si="2"/>
        <v/>
      </c>
      <c r="K22" s="123" t="str">
        <f t="shared" si="4"/>
        <v/>
      </c>
      <c r="L22" s="92" t="s">
        <v>361</v>
      </c>
      <c r="M22" s="178">
        <f t="shared" si="5"/>
        <v>0</v>
      </c>
      <c r="N22" s="87"/>
      <c r="O22" s="179" t="str">
        <f t="shared" si="3"/>
        <v/>
      </c>
      <c r="P22" s="122" t="str">
        <f t="shared" si="1"/>
        <v/>
      </c>
      <c r="Q22" s="92" t="s">
        <v>361</v>
      </c>
      <c r="R22" s="3" t="s">
        <v>401</v>
      </c>
      <c r="S22" s="157" t="s">
        <v>139</v>
      </c>
      <c r="U22" s="61"/>
      <c r="V22" s="148"/>
    </row>
    <row r="23" spans="2:22" ht="15" customHeight="1">
      <c r="B23" s="105" t="s">
        <v>106</v>
      </c>
      <c r="C23" s="86"/>
      <c r="D23" s="97"/>
      <c r="E23" s="97"/>
      <c r="F23" s="212"/>
      <c r="G23" s="127"/>
      <c r="H23" s="84" t="str">
        <f t="shared" si="0"/>
        <v/>
      </c>
      <c r="I23" s="91" t="s">
        <v>365</v>
      </c>
      <c r="J23" s="96" t="str">
        <f t="shared" si="2"/>
        <v/>
      </c>
      <c r="K23" s="123" t="str">
        <f t="shared" si="4"/>
        <v/>
      </c>
      <c r="L23" s="92" t="s">
        <v>361</v>
      </c>
      <c r="M23" s="178">
        <f t="shared" si="5"/>
        <v>0</v>
      </c>
      <c r="N23" s="87"/>
      <c r="O23" s="179" t="str">
        <f t="shared" si="3"/>
        <v/>
      </c>
      <c r="P23" s="122" t="str">
        <f t="shared" si="1"/>
        <v/>
      </c>
      <c r="Q23" s="92" t="s">
        <v>361</v>
      </c>
      <c r="R23" s="3" t="s">
        <v>402</v>
      </c>
      <c r="S23" s="161" t="s">
        <v>139</v>
      </c>
      <c r="U23" s="61"/>
      <c r="V23" s="148"/>
    </row>
    <row r="24" spans="2:22" ht="15" customHeight="1">
      <c r="B24" s="105" t="s">
        <v>504</v>
      </c>
      <c r="C24" s="86"/>
      <c r="D24" s="97"/>
      <c r="E24" s="97"/>
      <c r="F24" s="212"/>
      <c r="G24" s="127"/>
      <c r="H24" s="84" t="str">
        <f t="shared" si="0"/>
        <v/>
      </c>
      <c r="I24" s="91" t="s">
        <v>360</v>
      </c>
      <c r="J24" s="96" t="str">
        <f t="shared" si="2"/>
        <v/>
      </c>
      <c r="K24" s="123" t="str">
        <f t="shared" si="4"/>
        <v/>
      </c>
      <c r="L24" s="92" t="s">
        <v>361</v>
      </c>
      <c r="M24" s="178">
        <f>D24</f>
        <v>0</v>
      </c>
      <c r="N24" s="87"/>
      <c r="O24" s="179" t="str">
        <f t="shared" si="3"/>
        <v/>
      </c>
      <c r="P24" s="122" t="str">
        <f t="shared" si="1"/>
        <v/>
      </c>
      <c r="Q24" s="92" t="s">
        <v>361</v>
      </c>
      <c r="R24" s="3" t="s">
        <v>403</v>
      </c>
      <c r="S24" s="161" t="s">
        <v>139</v>
      </c>
      <c r="U24" s="61"/>
      <c r="V24" s="148"/>
    </row>
    <row r="25" spans="2:22" ht="15" customHeight="1">
      <c r="B25" s="105" t="s">
        <v>349</v>
      </c>
      <c r="C25" s="86"/>
      <c r="D25" s="97"/>
      <c r="E25" s="97"/>
      <c r="F25" s="212"/>
      <c r="G25" s="127"/>
      <c r="H25" s="84" t="str">
        <f t="shared" si="0"/>
        <v/>
      </c>
      <c r="I25" s="91" t="s">
        <v>360</v>
      </c>
      <c r="J25" s="96" t="str">
        <f t="shared" si="2"/>
        <v/>
      </c>
      <c r="K25" s="123" t="str">
        <f t="shared" si="4"/>
        <v/>
      </c>
      <c r="L25" s="92"/>
      <c r="M25" s="178"/>
      <c r="N25" s="87"/>
      <c r="O25" s="179" t="str">
        <f t="shared" si="3"/>
        <v/>
      </c>
      <c r="P25" s="122" t="str">
        <f t="shared" si="1"/>
        <v/>
      </c>
      <c r="Q25" s="92"/>
      <c r="R25" s="3" t="s">
        <v>505</v>
      </c>
      <c r="S25" s="161" t="s">
        <v>139</v>
      </c>
      <c r="U25" s="61"/>
      <c r="V25" s="148"/>
    </row>
    <row r="26" spans="2:22" ht="15" customHeight="1">
      <c r="B26" s="105" t="s">
        <v>349</v>
      </c>
      <c r="C26" s="86"/>
      <c r="D26" s="97"/>
      <c r="E26" s="97"/>
      <c r="F26" s="212"/>
      <c r="G26" s="127"/>
      <c r="H26" s="84" t="str">
        <f t="shared" si="0"/>
        <v/>
      </c>
      <c r="I26" s="91" t="s">
        <v>360</v>
      </c>
      <c r="J26" s="96" t="str">
        <f t="shared" si="2"/>
        <v/>
      </c>
      <c r="K26" s="123" t="str">
        <f t="shared" si="4"/>
        <v/>
      </c>
      <c r="L26" s="92"/>
      <c r="M26" s="178"/>
      <c r="N26" s="87"/>
      <c r="O26" s="179" t="str">
        <f t="shared" si="3"/>
        <v/>
      </c>
      <c r="P26" s="122" t="str">
        <f t="shared" si="1"/>
        <v/>
      </c>
      <c r="Q26" s="92"/>
      <c r="R26" s="3" t="s">
        <v>113</v>
      </c>
      <c r="S26" s="161" t="s">
        <v>139</v>
      </c>
      <c r="U26" s="61"/>
      <c r="V26" s="148"/>
    </row>
    <row r="27" spans="2:22" ht="15" customHeight="1">
      <c r="B27" s="105" t="s">
        <v>407</v>
      </c>
      <c r="C27" s="86"/>
      <c r="D27" s="97"/>
      <c r="E27" s="97"/>
      <c r="F27" s="212"/>
      <c r="G27" s="127"/>
      <c r="H27" s="84" t="str">
        <f t="shared" si="0"/>
        <v/>
      </c>
      <c r="I27" s="91" t="s">
        <v>357</v>
      </c>
      <c r="J27" s="96" t="str">
        <f t="shared" si="2"/>
        <v/>
      </c>
      <c r="K27" s="123" t="str">
        <f t="shared" si="4"/>
        <v/>
      </c>
      <c r="L27" s="92" t="s">
        <v>361</v>
      </c>
      <c r="M27" s="178">
        <f>D27</f>
        <v>0</v>
      </c>
      <c r="N27" s="87"/>
      <c r="O27" s="179" t="str">
        <f t="shared" si="3"/>
        <v/>
      </c>
      <c r="P27" s="122" t="str">
        <f t="shared" si="1"/>
        <v/>
      </c>
      <c r="Q27" s="92" t="s">
        <v>361</v>
      </c>
      <c r="R27" s="156" t="s">
        <v>350</v>
      </c>
      <c r="S27" s="157" t="s">
        <v>139</v>
      </c>
      <c r="U27" s="61"/>
      <c r="V27" s="148"/>
    </row>
    <row r="28" spans="2:22" ht="15" customHeight="1">
      <c r="B28" s="105" t="s">
        <v>117</v>
      </c>
      <c r="C28" s="86"/>
      <c r="D28" s="97"/>
      <c r="E28" s="97"/>
      <c r="F28" s="212"/>
      <c r="G28" s="127"/>
      <c r="H28" s="84" t="str">
        <f t="shared" si="0"/>
        <v/>
      </c>
      <c r="I28" s="91" t="s">
        <v>357</v>
      </c>
      <c r="J28" s="96" t="str">
        <f t="shared" si="2"/>
        <v/>
      </c>
      <c r="K28" s="123" t="str">
        <f t="shared" ref="K28" si="6">IFERROR(IF(H28="Calculate","Ind. Det.",H28*J28),"")</f>
        <v/>
      </c>
      <c r="L28" s="92" t="s">
        <v>361</v>
      </c>
      <c r="M28" s="178">
        <f>D28</f>
        <v>0</v>
      </c>
      <c r="N28" s="87"/>
      <c r="O28" s="179" t="str">
        <f t="shared" ref="O28" si="7">IFERROR(M28/N28,"")</f>
        <v/>
      </c>
      <c r="P28" s="122" t="str">
        <f t="shared" ref="P28" si="8">IFERROR(O28*N28,"")</f>
        <v/>
      </c>
      <c r="Q28" s="92" t="s">
        <v>361</v>
      </c>
      <c r="R28" s="156"/>
      <c r="S28" s="157"/>
      <c r="U28" s="61"/>
      <c r="V28" s="148"/>
    </row>
    <row r="29" spans="2:22" ht="15" customHeight="1">
      <c r="B29" s="105" t="s">
        <v>113</v>
      </c>
      <c r="C29" s="86"/>
      <c r="D29" s="97"/>
      <c r="E29" s="97"/>
      <c r="F29" s="212"/>
      <c r="G29" s="127"/>
      <c r="H29" s="84" t="str">
        <f t="shared" si="0"/>
        <v/>
      </c>
      <c r="I29" s="91" t="s">
        <v>365</v>
      </c>
      <c r="J29" s="96" t="str">
        <f t="shared" si="2"/>
        <v/>
      </c>
      <c r="K29" s="123" t="str">
        <f t="shared" si="4"/>
        <v/>
      </c>
      <c r="L29" s="92" t="s">
        <v>361</v>
      </c>
      <c r="M29" s="178">
        <f>D29</f>
        <v>0</v>
      </c>
      <c r="N29" s="87"/>
      <c r="O29" s="179" t="str">
        <f t="shared" si="3"/>
        <v/>
      </c>
      <c r="P29" s="122" t="str">
        <f t="shared" si="1"/>
        <v/>
      </c>
      <c r="Q29" s="92" t="s">
        <v>361</v>
      </c>
      <c r="R29" s="3" t="s">
        <v>404</v>
      </c>
      <c r="S29" s="157" t="s">
        <v>139</v>
      </c>
      <c r="U29" s="61"/>
      <c r="V29" s="148"/>
    </row>
    <row r="30" spans="2:22" ht="15" customHeight="1">
      <c r="B30" s="105" t="s">
        <v>403</v>
      </c>
      <c r="C30" s="86"/>
      <c r="D30" s="97"/>
      <c r="E30" s="97"/>
      <c r="F30" s="212"/>
      <c r="G30" s="127"/>
      <c r="H30" s="84" t="str">
        <f t="shared" si="0"/>
        <v/>
      </c>
      <c r="I30" s="91" t="s">
        <v>357</v>
      </c>
      <c r="J30" s="96" t="str">
        <f t="shared" si="2"/>
        <v/>
      </c>
      <c r="K30" s="123" t="str">
        <f t="shared" ref="K30:K33" si="9">IFERROR(IF(H30="Calculate","Ind. Det.",H30*J30),"")</f>
        <v/>
      </c>
      <c r="L30" s="92" t="s">
        <v>361</v>
      </c>
      <c r="M30" s="178">
        <f>D30</f>
        <v>0</v>
      </c>
      <c r="N30" s="87"/>
      <c r="O30" s="179" t="str">
        <f t="shared" si="3"/>
        <v/>
      </c>
      <c r="P30" s="122" t="str">
        <f t="shared" si="1"/>
        <v/>
      </c>
      <c r="Q30" s="92" t="s">
        <v>361</v>
      </c>
      <c r="R30" s="3" t="s">
        <v>510</v>
      </c>
      <c r="S30" s="155">
        <v>301.49</v>
      </c>
      <c r="U30" s="61"/>
      <c r="V30" s="148"/>
    </row>
    <row r="31" spans="2:22" ht="15" customHeight="1">
      <c r="B31" s="105" t="s">
        <v>509</v>
      </c>
      <c r="C31" s="86"/>
      <c r="D31" s="97"/>
      <c r="E31" s="97"/>
      <c r="F31" s="212"/>
      <c r="G31" s="127"/>
      <c r="H31" s="84" t="str">
        <f t="shared" si="0"/>
        <v/>
      </c>
      <c r="I31" s="91" t="s">
        <v>60</v>
      </c>
      <c r="J31" s="96"/>
      <c r="K31" s="123" t="str">
        <f t="shared" ref="K31" si="10">IFERROR(IF(H31="Calculate","Ind. Det.",H31*J31),"")</f>
        <v/>
      </c>
      <c r="M31" s="178"/>
      <c r="N31" s="87"/>
      <c r="O31" s="179" t="str">
        <f t="shared" ref="O31" si="11">IFERROR(M31/N31,"")</f>
        <v/>
      </c>
      <c r="P31" s="122" t="str">
        <f t="shared" ref="P31" si="12">IFERROR(O31*N31,"")</f>
        <v/>
      </c>
      <c r="U31" s="61"/>
      <c r="V31" s="148"/>
    </row>
    <row r="32" spans="2:22" ht="15" customHeight="1">
      <c r="B32" s="105" t="s">
        <v>385</v>
      </c>
      <c r="C32" s="86"/>
      <c r="D32" s="97"/>
      <c r="E32" s="97"/>
      <c r="F32" s="212"/>
      <c r="G32" s="127"/>
      <c r="H32" s="84" t="str">
        <f t="shared" si="0"/>
        <v/>
      </c>
      <c r="I32" s="91" t="s">
        <v>60</v>
      </c>
      <c r="J32" s="210">
        <v>1</v>
      </c>
      <c r="K32" s="124" t="str">
        <f t="shared" si="9"/>
        <v/>
      </c>
      <c r="M32" s="178"/>
      <c r="N32" s="87"/>
      <c r="O32" s="179" t="str">
        <f t="shared" si="3"/>
        <v/>
      </c>
      <c r="P32" s="180" t="str">
        <f t="shared" si="1"/>
        <v/>
      </c>
      <c r="U32" s="61"/>
      <c r="V32" s="148"/>
    </row>
    <row r="33" spans="2:22" ht="31.5" customHeight="1" thickBot="1">
      <c r="B33" s="169" t="s">
        <v>408</v>
      </c>
      <c r="C33" s="170"/>
      <c r="D33" s="171"/>
      <c r="E33" s="171"/>
      <c r="F33" s="233"/>
      <c r="G33" s="172"/>
      <c r="H33" s="173" t="str">
        <f t="shared" si="0"/>
        <v/>
      </c>
      <c r="I33" s="174" t="s">
        <v>365</v>
      </c>
      <c r="J33" s="175" t="str">
        <f>IFERROR(D33/H33,"")</f>
        <v/>
      </c>
      <c r="K33" s="176" t="str">
        <f t="shared" si="9"/>
        <v/>
      </c>
      <c r="L33" s="92" t="s">
        <v>361</v>
      </c>
      <c r="M33" s="181">
        <f>D33</f>
        <v>0</v>
      </c>
      <c r="N33" s="182"/>
      <c r="O33" s="183" t="str">
        <f t="shared" si="3"/>
        <v/>
      </c>
      <c r="P33" s="180" t="str">
        <f>IFERROR(O33*N33,"")</f>
        <v/>
      </c>
      <c r="Q33" s="92" t="s">
        <v>361</v>
      </c>
      <c r="U33" s="61"/>
      <c r="V33" s="148"/>
    </row>
    <row r="34" spans="2:22" ht="15" customHeight="1" thickBot="1">
      <c r="B34" s="167"/>
      <c r="C34" s="265" t="s">
        <v>367</v>
      </c>
      <c r="D34" s="266"/>
      <c r="E34" s="266"/>
      <c r="F34" s="266"/>
      <c r="G34" s="266"/>
      <c r="H34" s="266"/>
      <c r="I34" s="267"/>
      <c r="J34" s="168">
        <f>SUMIF(K18:K33,"&lt;&gt;#N/A")</f>
        <v>0</v>
      </c>
      <c r="M34" s="261" t="s">
        <v>380</v>
      </c>
      <c r="N34" s="262"/>
      <c r="O34" s="263"/>
      <c r="P34" s="106">
        <f>SUM(P18:P33)</f>
        <v>0</v>
      </c>
      <c r="U34" s="61"/>
      <c r="V34" s="148"/>
    </row>
    <row r="35" spans="2:22" ht="15" customHeight="1">
      <c r="B35" t="s">
        <v>506</v>
      </c>
      <c r="C35" s="71"/>
      <c r="D35" s="71"/>
      <c r="E35" s="71"/>
      <c r="F35" s="71"/>
      <c r="U35" s="61"/>
      <c r="V35" s="148"/>
    </row>
    <row r="36" spans="2:22" ht="15" customHeight="1">
      <c r="B36" s="71"/>
      <c r="C36" s="71"/>
      <c r="D36" s="71"/>
      <c r="I36" s="76" t="s">
        <v>387</v>
      </c>
      <c r="J36" s="128">
        <f>J34+P34</f>
        <v>0</v>
      </c>
      <c r="U36" s="61"/>
      <c r="V36" s="148"/>
    </row>
    <row r="37" spans="2:22" ht="15" customHeight="1">
      <c r="B37" s="71"/>
      <c r="I37" s="76" t="s">
        <v>383</v>
      </c>
      <c r="J37" s="128">
        <f>J36-G9</f>
        <v>0</v>
      </c>
      <c r="U37" s="61"/>
      <c r="V37" s="148"/>
    </row>
    <row r="38" spans="2:22" ht="15" customHeight="1">
      <c r="B38" s="71"/>
      <c r="C38" s="259"/>
      <c r="D38" s="260"/>
      <c r="E38" s="260"/>
      <c r="F38" s="98"/>
      <c r="U38" s="61"/>
      <c r="V38" s="148"/>
    </row>
    <row r="39" spans="2:22" ht="15" customHeight="1">
      <c r="B39" s="93"/>
      <c r="C39" s="94"/>
      <c r="D39" s="94"/>
      <c r="E39" s="94"/>
      <c r="F39" s="71"/>
      <c r="G39" s="71"/>
      <c r="H39" s="71"/>
    </row>
    <row r="40" spans="2:22" ht="15" customHeight="1">
      <c r="B40" s="258"/>
      <c r="C40" s="258"/>
      <c r="D40" s="258"/>
      <c r="E40" s="258"/>
      <c r="F40" s="258"/>
      <c r="G40" s="258"/>
      <c r="H40" s="258"/>
      <c r="I40" s="258"/>
      <c r="J40" s="258"/>
      <c r="K40" s="258"/>
      <c r="L40" s="258"/>
      <c r="M40" s="258"/>
      <c r="N40" s="258"/>
      <c r="R40" s="61"/>
      <c r="S40" s="148"/>
    </row>
    <row r="41" spans="2:22" ht="15" hidden="1" customHeight="1" thickTop="1">
      <c r="B41" s="130"/>
      <c r="C41" s="130"/>
      <c r="D41" s="131"/>
      <c r="E41" s="131"/>
      <c r="F41" s="71"/>
      <c r="G41" s="71"/>
      <c r="H41" s="71"/>
      <c r="R41" s="61"/>
      <c r="S41" s="148"/>
    </row>
    <row r="42" spans="2:22" ht="15" hidden="1" customHeight="1">
      <c r="B42" s="132"/>
      <c r="C42" s="71"/>
      <c r="D42" s="71"/>
      <c r="E42" s="71"/>
      <c r="F42" s="71"/>
      <c r="G42" s="71"/>
      <c r="H42" s="71"/>
      <c r="R42" s="61"/>
      <c r="S42" s="148"/>
    </row>
    <row r="43" spans="2:22" ht="15" customHeight="1">
      <c r="B43" s="133"/>
      <c r="C43" s="268"/>
      <c r="D43" s="268"/>
      <c r="E43" s="268"/>
      <c r="F43" s="268"/>
      <c r="G43" s="133"/>
      <c r="H43" s="71"/>
      <c r="R43" s="61"/>
      <c r="S43" s="148"/>
    </row>
    <row r="44" spans="2:22" ht="15" customHeight="1">
      <c r="B44" s="135"/>
      <c r="C44" s="270"/>
      <c r="D44" s="270"/>
      <c r="E44" s="136"/>
      <c r="F44" s="136"/>
      <c r="G44" s="137"/>
      <c r="H44" s="71"/>
      <c r="R44" s="61"/>
      <c r="S44" s="148"/>
    </row>
    <row r="45" spans="2:22" ht="15" customHeight="1">
      <c r="B45" s="135"/>
      <c r="C45" s="270"/>
      <c r="D45" s="270"/>
      <c r="E45" s="243"/>
      <c r="F45" s="243"/>
      <c r="H45" s="71"/>
      <c r="R45" s="61"/>
      <c r="S45" s="148"/>
    </row>
    <row r="46" spans="2:22" ht="15" customHeight="1">
      <c r="B46" s="135"/>
      <c r="C46" s="270"/>
      <c r="D46" s="270"/>
      <c r="E46" s="243"/>
      <c r="F46" s="243"/>
      <c r="G46" s="129"/>
      <c r="H46" s="71"/>
      <c r="R46" s="61"/>
      <c r="S46" s="148"/>
    </row>
    <row r="47" spans="2:22" ht="15" customHeight="1">
      <c r="B47" s="135"/>
      <c r="C47" s="270"/>
      <c r="D47" s="270"/>
      <c r="E47" s="243"/>
      <c r="F47" s="243"/>
      <c r="G47" s="137"/>
      <c r="H47" s="71"/>
      <c r="R47" s="61"/>
      <c r="S47" s="148"/>
    </row>
    <row r="48" spans="2:22" ht="15" customHeight="1">
      <c r="B48" s="135"/>
      <c r="C48" s="270"/>
      <c r="D48" s="270"/>
      <c r="E48" s="243"/>
      <c r="F48" s="243"/>
      <c r="G48" s="137"/>
      <c r="H48" s="71"/>
      <c r="R48" s="61"/>
      <c r="S48" s="148"/>
    </row>
    <row r="49" spans="1:20">
      <c r="B49" s="135"/>
      <c r="C49" s="270"/>
      <c r="D49" s="270"/>
      <c r="E49" s="243"/>
      <c r="F49" s="243"/>
      <c r="G49" s="137"/>
      <c r="H49" s="71"/>
      <c r="R49" s="61"/>
      <c r="S49" s="147"/>
    </row>
    <row r="50" spans="1:20" ht="44.25" customHeight="1">
      <c r="E50" s="269"/>
      <c r="F50" s="269"/>
      <c r="G50" s="138"/>
      <c r="H50" s="71"/>
      <c r="R50" s="61"/>
      <c r="S50" s="147"/>
    </row>
    <row r="51" spans="1:20" ht="15" customHeight="1">
      <c r="A51" s="134"/>
      <c r="F51" s="71"/>
      <c r="H51" s="71"/>
      <c r="R51" s="61"/>
      <c r="S51" s="148"/>
      <c r="T51" s="149"/>
    </row>
    <row r="52" spans="1:20">
      <c r="F52" s="71"/>
      <c r="H52" s="71"/>
      <c r="R52" s="61"/>
      <c r="S52" s="148"/>
      <c r="T52" s="149"/>
    </row>
    <row r="53" spans="1:20">
      <c r="B53" s="71"/>
      <c r="C53" s="71"/>
      <c r="E53" s="132"/>
      <c r="F53" s="71"/>
      <c r="G53" s="139"/>
      <c r="H53" s="71"/>
      <c r="R53" s="150"/>
      <c r="S53" s="147"/>
    </row>
    <row r="54" spans="1:20">
      <c r="A54" s="134"/>
      <c r="B54" s="133"/>
      <c r="C54" s="268"/>
      <c r="D54" s="268"/>
      <c r="E54" s="268"/>
      <c r="F54" s="268"/>
      <c r="G54" s="133"/>
      <c r="R54" s="61"/>
      <c r="S54" s="147"/>
    </row>
    <row r="55" spans="1:20">
      <c r="A55" s="134"/>
      <c r="B55" s="140"/>
      <c r="C55" s="242"/>
      <c r="D55" s="242"/>
      <c r="E55" s="243"/>
      <c r="F55" s="243"/>
      <c r="G55" s="141"/>
      <c r="R55" s="61"/>
      <c r="S55" s="147"/>
    </row>
    <row r="56" spans="1:20">
      <c r="A56" s="134"/>
      <c r="B56" s="140"/>
      <c r="C56" s="242"/>
      <c r="D56" s="242"/>
      <c r="E56" s="243"/>
      <c r="F56" s="243"/>
      <c r="G56" s="141"/>
      <c r="R56" s="61"/>
      <c r="S56" s="147"/>
    </row>
    <row r="57" spans="1:20">
      <c r="B57" s="140"/>
      <c r="C57" s="242"/>
      <c r="D57" s="242"/>
      <c r="E57" s="243"/>
      <c r="F57" s="243"/>
      <c r="G57" s="141"/>
      <c r="R57" s="61"/>
      <c r="S57" s="147"/>
    </row>
    <row r="58" spans="1:20">
      <c r="B58" s="140"/>
      <c r="C58" s="242"/>
      <c r="D58" s="242"/>
      <c r="E58" s="243"/>
      <c r="F58" s="243"/>
      <c r="G58" s="141"/>
      <c r="R58" s="61"/>
      <c r="S58" s="147"/>
    </row>
    <row r="59" spans="1:20">
      <c r="B59" s="140"/>
      <c r="C59" s="242"/>
      <c r="D59" s="242"/>
      <c r="E59" s="243"/>
      <c r="F59" s="243"/>
      <c r="G59" s="141"/>
      <c r="R59" s="61"/>
      <c r="S59" s="147"/>
    </row>
    <row r="60" spans="1:20">
      <c r="B60" s="140"/>
      <c r="C60" s="242"/>
      <c r="D60" s="242"/>
      <c r="E60" s="243"/>
      <c r="F60" s="243"/>
      <c r="G60" s="141"/>
      <c r="R60" s="61"/>
      <c r="S60" s="147"/>
    </row>
    <row r="61" spans="1:20" ht="44.25" customHeight="1">
      <c r="B61" s="140"/>
      <c r="C61" s="242"/>
      <c r="D61" s="242"/>
      <c r="E61" s="243"/>
      <c r="F61" s="243"/>
      <c r="G61" s="141"/>
      <c r="R61" s="61"/>
      <c r="S61" s="147"/>
    </row>
    <row r="62" spans="1:20">
      <c r="A62" s="134"/>
      <c r="B62" s="140"/>
      <c r="C62" s="242"/>
      <c r="D62" s="242"/>
      <c r="E62" s="243"/>
      <c r="F62" s="243"/>
      <c r="G62" s="141"/>
      <c r="H62" s="142"/>
      <c r="I62" s="142"/>
      <c r="J62" s="142"/>
      <c r="K62" s="142"/>
      <c r="L62" s="142"/>
      <c r="M62" s="142"/>
      <c r="N62" s="142"/>
      <c r="R62" s="61"/>
      <c r="S62" s="147"/>
    </row>
    <row r="63" spans="1:20">
      <c r="A63" s="134"/>
      <c r="B63" s="140"/>
      <c r="C63" s="242"/>
      <c r="D63" s="242"/>
      <c r="E63" s="243"/>
      <c r="F63" s="243"/>
      <c r="G63" s="141"/>
      <c r="H63" s="80"/>
      <c r="I63" s="80"/>
      <c r="J63" s="80"/>
      <c r="K63" s="80"/>
      <c r="L63" s="80"/>
      <c r="M63" s="80"/>
      <c r="N63" s="80"/>
      <c r="R63" s="150"/>
      <c r="S63" s="147"/>
    </row>
    <row r="64" spans="1:20">
      <c r="A64" s="134"/>
      <c r="B64" s="140"/>
      <c r="C64" s="242"/>
      <c r="D64" s="242"/>
      <c r="E64" s="243"/>
      <c r="F64" s="243"/>
      <c r="G64" s="141"/>
      <c r="H64" s="80"/>
      <c r="I64" s="80"/>
      <c r="J64" s="80"/>
      <c r="K64" s="80"/>
      <c r="L64" s="80"/>
      <c r="M64" s="80"/>
      <c r="N64" s="80"/>
      <c r="R64" s="61"/>
      <c r="S64" s="148"/>
    </row>
    <row r="65" spans="1:19">
      <c r="A65" s="134"/>
      <c r="B65" s="140"/>
      <c r="C65" s="242"/>
      <c r="D65" s="242"/>
      <c r="E65" s="243"/>
      <c r="F65" s="243"/>
      <c r="G65" s="141"/>
      <c r="H65" s="80"/>
      <c r="I65" s="80"/>
      <c r="J65" s="80"/>
      <c r="K65" s="80"/>
      <c r="L65" s="80"/>
      <c r="M65" s="80"/>
      <c r="N65" s="80"/>
      <c r="R65" s="61"/>
      <c r="S65" s="148"/>
    </row>
    <row r="66" spans="1:19">
      <c r="A66" s="134"/>
      <c r="B66" s="143"/>
      <c r="C66" s="143"/>
      <c r="E66" s="241"/>
      <c r="F66" s="241"/>
      <c r="G66" s="144"/>
      <c r="H66" s="80"/>
      <c r="I66" s="80"/>
      <c r="J66" s="80"/>
      <c r="K66" s="80"/>
      <c r="L66" s="80"/>
      <c r="M66" s="80"/>
      <c r="N66" s="80"/>
      <c r="R66" s="61"/>
      <c r="S66" s="148"/>
    </row>
    <row r="67" spans="1:19">
      <c r="A67" s="134"/>
      <c r="B67" s="71"/>
      <c r="C67" s="71"/>
      <c r="E67" s="71"/>
      <c r="F67" s="71"/>
      <c r="G67" s="71"/>
      <c r="H67" s="81"/>
      <c r="I67" s="80"/>
      <c r="J67" s="80"/>
      <c r="K67" s="80"/>
      <c r="L67" s="80"/>
      <c r="M67" s="80"/>
      <c r="N67" s="80"/>
      <c r="O67" s="80"/>
      <c r="P67" s="80"/>
      <c r="R67" s="61"/>
      <c r="S67" s="148"/>
    </row>
    <row r="68" spans="1:19">
      <c r="A68" s="134"/>
      <c r="B68" s="71"/>
      <c r="E68" s="269"/>
      <c r="F68" s="269"/>
      <c r="G68" s="138"/>
      <c r="H68" s="81"/>
      <c r="I68" s="80"/>
      <c r="J68" s="80"/>
      <c r="K68" s="80"/>
      <c r="L68" s="80"/>
      <c r="M68" s="80"/>
      <c r="N68" s="80"/>
      <c r="O68" s="80"/>
      <c r="P68" s="80"/>
      <c r="R68" s="61"/>
      <c r="S68" s="148"/>
    </row>
    <row r="69" spans="1:19">
      <c r="A69" s="134"/>
      <c r="B69" s="71"/>
      <c r="C69" s="71"/>
      <c r="D69" s="71"/>
      <c r="G69" s="145"/>
      <c r="H69" s="81"/>
      <c r="I69" s="80"/>
      <c r="J69" s="80"/>
      <c r="K69" s="80"/>
      <c r="L69" s="80"/>
      <c r="M69" s="80"/>
      <c r="N69" s="80"/>
      <c r="O69" s="80"/>
      <c r="P69" s="80"/>
      <c r="R69" s="61"/>
      <c r="S69" s="148"/>
    </row>
    <row r="70" spans="1:19">
      <c r="A70" s="134"/>
      <c r="B70" s="71"/>
      <c r="E70" s="269"/>
      <c r="F70" s="269"/>
      <c r="G70" s="146"/>
      <c r="H70" s="81"/>
      <c r="I70" s="80"/>
      <c r="J70" s="80"/>
      <c r="K70" s="80"/>
      <c r="L70" s="80"/>
      <c r="M70" s="80"/>
      <c r="N70" s="80"/>
      <c r="O70" s="80"/>
      <c r="P70" s="80"/>
      <c r="R70" s="61"/>
      <c r="S70" s="148"/>
    </row>
    <row r="71" spans="1:19">
      <c r="A71" s="134"/>
      <c r="B71" s="71"/>
      <c r="C71" s="71"/>
      <c r="D71" s="71"/>
      <c r="E71" s="71"/>
      <c r="F71" s="71"/>
      <c r="G71" s="71"/>
      <c r="H71" s="81"/>
      <c r="I71" s="80"/>
      <c r="J71" s="80"/>
      <c r="K71" s="80"/>
      <c r="L71" s="80"/>
      <c r="M71" s="80"/>
      <c r="N71" s="80"/>
      <c r="O71" s="80"/>
      <c r="P71" s="80"/>
      <c r="R71" s="61"/>
      <c r="S71" s="148"/>
    </row>
    <row r="72" spans="1:19">
      <c r="A72" s="134"/>
      <c r="B72" s="71"/>
      <c r="C72" s="71"/>
      <c r="P72" s="80"/>
      <c r="R72" s="61"/>
      <c r="S72" s="148"/>
    </row>
    <row r="73" spans="1:19">
      <c r="B73" s="71"/>
      <c r="C73" s="71"/>
      <c r="P73" s="80"/>
      <c r="R73" s="150"/>
      <c r="S73" s="147"/>
    </row>
    <row r="74" spans="1:19">
      <c r="B74" s="71"/>
      <c r="C74" s="71"/>
      <c r="P74" s="80"/>
      <c r="R74" s="61"/>
      <c r="S74" s="151"/>
    </row>
    <row r="75" spans="1:19">
      <c r="B75" s="71"/>
      <c r="C75" s="71"/>
      <c r="P75" s="80"/>
      <c r="R75" s="61"/>
      <c r="S75" s="147"/>
    </row>
    <row r="76" spans="1:19">
      <c r="B76" s="71"/>
      <c r="C76" s="71"/>
      <c r="P76" s="82"/>
      <c r="R76" s="61"/>
      <c r="S76" s="147"/>
    </row>
    <row r="77" spans="1:19" ht="15" customHeight="1">
      <c r="B77" s="71"/>
      <c r="C77" s="71"/>
      <c r="R77" s="61"/>
      <c r="S77" s="152"/>
    </row>
    <row r="78" spans="1:19">
      <c r="B78" s="71"/>
      <c r="C78" s="71"/>
      <c r="R78" s="61"/>
      <c r="S78" s="152"/>
    </row>
    <row r="79" spans="1:19">
      <c r="B79" s="71"/>
      <c r="C79" s="71"/>
      <c r="R79" s="61"/>
      <c r="S79" s="152"/>
    </row>
    <row r="80" spans="1:19" ht="15" customHeight="1">
      <c r="B80" s="71"/>
      <c r="C80" s="71"/>
      <c r="R80" s="150"/>
      <c r="S80" s="147"/>
    </row>
    <row r="81" spans="2:19">
      <c r="B81" s="71"/>
      <c r="C81" s="71"/>
      <c r="R81" s="61"/>
      <c r="S81" s="147"/>
    </row>
    <row r="82" spans="2:19">
      <c r="B82" s="71"/>
      <c r="C82" s="71"/>
      <c r="R82" s="61"/>
      <c r="S82" s="147"/>
    </row>
    <row r="83" spans="2:19">
      <c r="B83" s="71"/>
      <c r="C83" s="71"/>
      <c r="R83" s="61"/>
      <c r="S83" s="147"/>
    </row>
    <row r="84" spans="2:19" ht="17.25" customHeight="1">
      <c r="B84" s="71"/>
      <c r="C84" s="71"/>
      <c r="R84" s="61"/>
      <c r="S84" s="147"/>
    </row>
    <row r="85" spans="2:19">
      <c r="B85" s="71"/>
      <c r="C85" s="71"/>
      <c r="R85" s="61"/>
      <c r="S85" s="147"/>
    </row>
    <row r="86" spans="2:19" ht="15.75" customHeight="1">
      <c r="B86" s="71"/>
      <c r="C86" s="71"/>
      <c r="R86" s="61"/>
      <c r="S86" s="147"/>
    </row>
    <row r="87" spans="2:19">
      <c r="B87" s="71"/>
      <c r="C87" s="71"/>
      <c r="R87" s="61"/>
      <c r="S87" s="147"/>
    </row>
    <row r="88" spans="2:19">
      <c r="B88" s="71"/>
      <c r="C88" s="71"/>
      <c r="R88" s="61"/>
      <c r="S88" s="153"/>
    </row>
    <row r="89" spans="2:19">
      <c r="B89" s="71"/>
      <c r="C89" s="71"/>
      <c r="R89" s="61"/>
      <c r="S89" s="153"/>
    </row>
    <row r="90" spans="2:19">
      <c r="B90" s="71"/>
      <c r="C90" s="71"/>
      <c r="R90" s="61"/>
      <c r="S90" s="153"/>
    </row>
    <row r="91" spans="2:19">
      <c r="B91" s="71"/>
      <c r="C91" s="71"/>
      <c r="R91" s="61"/>
      <c r="S91" s="153"/>
    </row>
    <row r="92" spans="2:19">
      <c r="B92" s="71"/>
      <c r="C92" s="71"/>
      <c r="R92" s="61"/>
      <c r="S92" s="153"/>
    </row>
    <row r="93" spans="2:19">
      <c r="B93" s="71"/>
      <c r="C93" s="71"/>
      <c r="R93" s="61"/>
      <c r="S93" s="147"/>
    </row>
    <row r="94" spans="2:19">
      <c r="B94" s="71"/>
      <c r="C94" s="71"/>
      <c r="R94" s="61"/>
      <c r="S94" s="147"/>
    </row>
    <row r="95" spans="2:19">
      <c r="B95" s="71"/>
      <c r="C95" s="71"/>
      <c r="R95" s="66"/>
      <c r="S95" s="147"/>
    </row>
    <row r="96" spans="2:19">
      <c r="B96" s="71"/>
      <c r="C96" s="71"/>
      <c r="R96" s="66"/>
      <c r="S96" s="147"/>
    </row>
    <row r="97" spans="2:19">
      <c r="B97" s="71"/>
      <c r="C97" s="71"/>
      <c r="R97" s="66"/>
      <c r="S97" s="147"/>
    </row>
    <row r="98" spans="2:19">
      <c r="B98" s="71"/>
      <c r="C98" s="71"/>
      <c r="R98" s="66"/>
      <c r="S98" s="147"/>
    </row>
    <row r="99" spans="2:19">
      <c r="B99" s="71"/>
      <c r="C99" s="71"/>
      <c r="R99" s="66"/>
      <c r="S99" s="147"/>
    </row>
    <row r="100" spans="2:19">
      <c r="B100" s="71"/>
      <c r="C100" s="71"/>
      <c r="R100" s="61"/>
      <c r="S100" s="148"/>
    </row>
    <row r="101" spans="2:19">
      <c r="B101" s="71"/>
      <c r="C101" s="71"/>
      <c r="R101" s="61"/>
      <c r="S101" s="148"/>
    </row>
    <row r="102" spans="2:19">
      <c r="B102" s="71"/>
      <c r="C102" s="71"/>
      <c r="R102" s="61"/>
      <c r="S102" s="148"/>
    </row>
    <row r="103" spans="2:19">
      <c r="B103" s="71"/>
      <c r="C103" s="71"/>
      <c r="R103" s="61"/>
      <c r="S103" s="148"/>
    </row>
    <row r="104" spans="2:19">
      <c r="B104" s="71"/>
      <c r="C104" s="71"/>
      <c r="R104" s="150"/>
      <c r="S104" s="147"/>
    </row>
    <row r="105" spans="2:19">
      <c r="B105" s="71"/>
      <c r="C105" s="71"/>
      <c r="D105" s="71"/>
      <c r="E105" s="71"/>
      <c r="F105" s="71"/>
      <c r="G105" s="71"/>
      <c r="H105" s="71"/>
      <c r="R105" s="150"/>
      <c r="S105" s="147"/>
    </row>
    <row r="106" spans="2:19">
      <c r="B106" s="71"/>
      <c r="C106" s="71"/>
      <c r="D106" s="71"/>
      <c r="E106" s="71"/>
      <c r="F106" s="71"/>
      <c r="G106" s="71"/>
      <c r="H106" s="71"/>
      <c r="R106" s="150"/>
      <c r="S106" s="147"/>
    </row>
    <row r="107" spans="2:19">
      <c r="B107" s="71"/>
      <c r="C107" s="71"/>
      <c r="D107" s="71"/>
      <c r="E107" s="71"/>
      <c r="F107" s="71"/>
      <c r="G107" s="71"/>
      <c r="H107" s="71"/>
      <c r="R107" s="61"/>
      <c r="S107" s="147"/>
    </row>
    <row r="108" spans="2:19">
      <c r="B108" s="71"/>
      <c r="C108" s="71"/>
      <c r="D108" s="71"/>
      <c r="E108" s="71"/>
      <c r="R108" s="61"/>
      <c r="S108" s="147"/>
    </row>
    <row r="109" spans="2:19">
      <c r="R109" s="61"/>
      <c r="S109" s="147"/>
    </row>
    <row r="110" spans="2:19">
      <c r="R110" s="61"/>
      <c r="S110" s="147"/>
    </row>
    <row r="111" spans="2:19">
      <c r="R111" s="61"/>
      <c r="S111" s="147"/>
    </row>
    <row r="112" spans="2:19">
      <c r="R112" s="61"/>
      <c r="S112" s="147"/>
    </row>
    <row r="113" spans="18:19">
      <c r="R113" s="61"/>
      <c r="S113" s="147"/>
    </row>
    <row r="114" spans="18:19">
      <c r="R114" s="61"/>
      <c r="S114" s="147"/>
    </row>
    <row r="115" spans="18:19">
      <c r="R115" s="61"/>
      <c r="S115" s="147"/>
    </row>
    <row r="116" spans="18:19">
      <c r="R116" s="61"/>
      <c r="S116" s="147"/>
    </row>
    <row r="117" spans="18:19">
      <c r="R117" s="61"/>
      <c r="S117" s="147"/>
    </row>
    <row r="118" spans="18:19">
      <c r="R118" s="61"/>
      <c r="S118" s="148"/>
    </row>
    <row r="119" spans="18:19">
      <c r="R119" s="61"/>
      <c r="S119" s="148"/>
    </row>
    <row r="120" spans="18:19">
      <c r="R120" s="61"/>
      <c r="S120" s="147"/>
    </row>
    <row r="121" spans="18:19">
      <c r="R121" s="61"/>
      <c r="S121" s="147"/>
    </row>
    <row r="122" spans="18:19">
      <c r="R122" s="61"/>
      <c r="S122" s="147"/>
    </row>
    <row r="123" spans="18:19">
      <c r="R123" s="61"/>
      <c r="S123" s="147"/>
    </row>
    <row r="124" spans="18:19">
      <c r="R124" s="61"/>
      <c r="S124" s="147"/>
    </row>
    <row r="125" spans="18:19">
      <c r="R125" s="61"/>
      <c r="S125" s="147"/>
    </row>
    <row r="126" spans="18:19">
      <c r="R126" s="61"/>
      <c r="S126" s="147"/>
    </row>
    <row r="127" spans="18:19">
      <c r="R127" s="61"/>
      <c r="S127" s="148"/>
    </row>
    <row r="128" spans="18:19">
      <c r="R128" s="61"/>
      <c r="S128" s="148"/>
    </row>
    <row r="129" spans="18:19">
      <c r="R129" s="61"/>
      <c r="S129" s="148"/>
    </row>
    <row r="130" spans="18:19">
      <c r="R130" s="150"/>
      <c r="S130" s="147"/>
    </row>
    <row r="131" spans="18:19">
      <c r="R131" s="61"/>
      <c r="S131" s="148"/>
    </row>
    <row r="132" spans="18:19">
      <c r="R132" s="61"/>
      <c r="S132" s="151"/>
    </row>
    <row r="133" spans="18:19">
      <c r="R133" s="61"/>
      <c r="S133" s="148"/>
    </row>
    <row r="134" spans="18:19">
      <c r="R134" s="61"/>
      <c r="S134" s="151"/>
    </row>
    <row r="135" spans="18:19">
      <c r="R135" s="150"/>
      <c r="S135" s="151"/>
    </row>
    <row r="136" spans="18:19">
      <c r="R136" s="61"/>
      <c r="S136" s="148"/>
    </row>
    <row r="137" spans="18:19">
      <c r="R137" s="61"/>
      <c r="S137" s="148"/>
    </row>
    <row r="138" spans="18:19">
      <c r="R138" s="61"/>
      <c r="S138" s="148"/>
    </row>
    <row r="139" spans="18:19">
      <c r="R139" s="61"/>
      <c r="S139" s="153"/>
    </row>
    <row r="140" spans="18:19">
      <c r="R140" s="61"/>
      <c r="S140" s="153"/>
    </row>
    <row r="141" spans="18:19">
      <c r="R141" s="61"/>
      <c r="S141" s="153"/>
    </row>
    <row r="142" spans="18:19">
      <c r="R142" s="150"/>
      <c r="S142" s="148"/>
    </row>
    <row r="143" spans="18:19">
      <c r="R143" s="61"/>
      <c r="S143" s="147"/>
    </row>
    <row r="144" spans="18:19">
      <c r="R144" s="61"/>
      <c r="S144" s="147"/>
    </row>
    <row r="145" spans="18:19">
      <c r="R145" s="61"/>
      <c r="S145" s="147"/>
    </row>
    <row r="146" spans="18:19">
      <c r="R146" s="61"/>
      <c r="S146" s="147"/>
    </row>
    <row r="147" spans="18:19">
      <c r="R147" s="61"/>
      <c r="S147" s="147"/>
    </row>
    <row r="148" spans="18:19">
      <c r="R148" s="61"/>
      <c r="S148" s="147"/>
    </row>
    <row r="149" spans="18:19">
      <c r="R149" s="61"/>
      <c r="S149" s="147"/>
    </row>
    <row r="150" spans="18:19">
      <c r="R150" s="61"/>
      <c r="S150" s="147"/>
    </row>
    <row r="151" spans="18:19">
      <c r="R151" s="61"/>
      <c r="S151" s="147"/>
    </row>
    <row r="152" spans="18:19">
      <c r="R152" s="61"/>
      <c r="S152" s="147"/>
    </row>
    <row r="153" spans="18:19">
      <c r="R153" s="61"/>
      <c r="S153" s="147"/>
    </row>
    <row r="154" spans="18:19">
      <c r="R154" s="61"/>
      <c r="S154" s="147"/>
    </row>
    <row r="155" spans="18:19">
      <c r="R155" s="61"/>
      <c r="S155" s="147"/>
    </row>
    <row r="156" spans="18:19">
      <c r="R156" s="61"/>
      <c r="S156" s="147"/>
    </row>
    <row r="157" spans="18:19">
      <c r="R157" s="61"/>
      <c r="S157" s="147"/>
    </row>
    <row r="158" spans="18:19">
      <c r="R158" s="61"/>
      <c r="S158" s="147"/>
    </row>
    <row r="159" spans="18:19">
      <c r="R159" s="61"/>
      <c r="S159" s="147"/>
    </row>
    <row r="160" spans="18:19">
      <c r="R160" s="61"/>
      <c r="S160" s="147"/>
    </row>
    <row r="161" spans="18:19">
      <c r="R161" s="61"/>
      <c r="S161" s="147"/>
    </row>
    <row r="162" spans="18:19">
      <c r="R162" s="61"/>
      <c r="S162" s="147"/>
    </row>
    <row r="163" spans="18:19">
      <c r="R163" s="150"/>
      <c r="S163" s="147"/>
    </row>
    <row r="164" spans="18:19">
      <c r="R164" s="61"/>
      <c r="S164" s="148"/>
    </row>
    <row r="165" spans="18:19">
      <c r="R165" s="61"/>
      <c r="S165" s="148"/>
    </row>
    <row r="166" spans="18:19">
      <c r="R166" s="61"/>
      <c r="S166" s="148"/>
    </row>
    <row r="167" spans="18:19">
      <c r="R167" s="61"/>
      <c r="S167" s="148"/>
    </row>
    <row r="168" spans="18:19">
      <c r="R168" s="150"/>
      <c r="S168" s="147"/>
    </row>
    <row r="169" spans="18:19">
      <c r="R169" s="61"/>
      <c r="S169" s="148"/>
    </row>
    <row r="170" spans="18:19">
      <c r="R170" s="61"/>
      <c r="S170" s="148"/>
    </row>
    <row r="171" spans="18:19">
      <c r="R171" s="61"/>
      <c r="S171" s="147"/>
    </row>
    <row r="172" spans="18:19">
      <c r="R172" s="61"/>
      <c r="S172" s="147"/>
    </row>
    <row r="173" spans="18:19">
      <c r="R173" s="61"/>
      <c r="S173" s="148"/>
    </row>
    <row r="174" spans="18:19">
      <c r="R174" s="61"/>
      <c r="S174" s="148"/>
    </row>
    <row r="175" spans="18:19">
      <c r="R175" s="61"/>
      <c r="S175" s="147"/>
    </row>
    <row r="176" spans="18:19">
      <c r="R176" s="61"/>
      <c r="S176" s="147"/>
    </row>
    <row r="177" spans="18:19">
      <c r="R177" s="150"/>
      <c r="S177" s="147"/>
    </row>
    <row r="178" spans="18:19">
      <c r="R178" s="61"/>
      <c r="S178" s="147"/>
    </row>
    <row r="179" spans="18:19">
      <c r="R179" s="61"/>
      <c r="S179" s="147"/>
    </row>
    <row r="180" spans="18:19">
      <c r="R180" s="61"/>
      <c r="S180" s="148"/>
    </row>
    <row r="181" spans="18:19">
      <c r="R181" s="61"/>
      <c r="S181" s="148"/>
    </row>
    <row r="182" spans="18:19">
      <c r="R182" s="150"/>
      <c r="S182" s="147"/>
    </row>
    <row r="183" spans="18:19">
      <c r="R183" s="61"/>
      <c r="S183" s="147"/>
    </row>
    <row r="184" spans="18:19">
      <c r="R184" s="61"/>
      <c r="S184" s="147"/>
    </row>
    <row r="185" spans="18:19">
      <c r="R185" s="61"/>
      <c r="S185" s="148"/>
    </row>
    <row r="186" spans="18:19">
      <c r="R186" s="61"/>
      <c r="S186" s="148"/>
    </row>
    <row r="187" spans="18:19">
      <c r="R187" s="150"/>
      <c r="S187" s="147"/>
    </row>
    <row r="188" spans="18:19">
      <c r="R188" s="61"/>
      <c r="S188" s="147"/>
    </row>
    <row r="189" spans="18:19">
      <c r="R189" s="61"/>
      <c r="S189" s="147"/>
    </row>
    <row r="190" spans="18:19">
      <c r="R190" s="61"/>
      <c r="S190" s="147"/>
    </row>
    <row r="191" spans="18:19">
      <c r="R191" s="61"/>
      <c r="S191" s="147"/>
    </row>
    <row r="192" spans="18:19">
      <c r="R192" s="61"/>
      <c r="S192" s="148"/>
    </row>
    <row r="193" spans="18:19">
      <c r="R193" s="61"/>
      <c r="S193" s="148"/>
    </row>
    <row r="194" spans="18:19">
      <c r="R194" s="61"/>
      <c r="S194" s="148"/>
    </row>
    <row r="195" spans="18:19">
      <c r="R195" s="61"/>
      <c r="S195" s="148"/>
    </row>
    <row r="196" spans="18:19">
      <c r="R196" s="150"/>
      <c r="S196" s="147"/>
    </row>
    <row r="197" spans="18:19">
      <c r="R197" s="61"/>
      <c r="S197" s="147"/>
    </row>
    <row r="198" spans="18:19">
      <c r="R198" s="61"/>
      <c r="S198" s="147"/>
    </row>
    <row r="199" spans="18:19">
      <c r="R199" s="61"/>
      <c r="S199" s="147"/>
    </row>
    <row r="200" spans="18:19">
      <c r="R200" s="61"/>
      <c r="S200" s="148"/>
    </row>
    <row r="201" spans="18:19">
      <c r="R201" s="61"/>
      <c r="S201" s="148"/>
    </row>
    <row r="202" spans="18:19">
      <c r="R202" s="61"/>
      <c r="S202" s="148"/>
    </row>
    <row r="203" spans="18:19">
      <c r="R203" s="150"/>
      <c r="S203" s="147"/>
    </row>
    <row r="204" spans="18:19">
      <c r="R204" s="61"/>
      <c r="S204" s="147"/>
    </row>
    <row r="205" spans="18:19">
      <c r="R205" s="61"/>
      <c r="S205" s="147"/>
    </row>
    <row r="206" spans="18:19">
      <c r="R206" s="61"/>
      <c r="S206" s="147"/>
    </row>
    <row r="207" spans="18:19">
      <c r="R207" s="61"/>
      <c r="S207" s="147"/>
    </row>
    <row r="208" spans="18:19">
      <c r="R208" s="61"/>
      <c r="S208" s="147"/>
    </row>
    <row r="209" spans="18:19">
      <c r="R209" s="61"/>
      <c r="S209" s="72"/>
    </row>
    <row r="210" spans="18:19">
      <c r="R210" s="61"/>
      <c r="S210" s="72"/>
    </row>
    <row r="211" spans="18:19">
      <c r="R211" s="61"/>
      <c r="S211" s="72"/>
    </row>
    <row r="212" spans="18:19">
      <c r="R212" s="61"/>
      <c r="S212" s="72"/>
    </row>
    <row r="213" spans="18:19">
      <c r="R213" s="61"/>
      <c r="S213" s="72"/>
    </row>
    <row r="214" spans="18:19">
      <c r="R214" s="61"/>
      <c r="S214" s="72"/>
    </row>
    <row r="215" spans="18:19">
      <c r="R215" s="61"/>
      <c r="S215" s="72"/>
    </row>
    <row r="216" spans="18:19">
      <c r="R216" s="61"/>
      <c r="S216" s="72"/>
    </row>
    <row r="217" spans="18:19">
      <c r="R217" s="61"/>
      <c r="S217" s="72"/>
    </row>
  </sheetData>
  <sheetProtection algorithmName="SHA-512" hashValue="JwQMKv2n/CtU8gKtjWsSeSIpQlkvRSfJ2dtRIs6P3IwjVVqNhOoTPocURE32y6anVZ6psD7P6oeQ19wcidGQ0w==" saltValue="riPxmSrRwee142GhHbsIPA==" spinCount="100000" sheet="1" selectLockedCells="1"/>
  <dataConsolidate/>
  <mergeCells count="58">
    <mergeCell ref="E68:F68"/>
    <mergeCell ref="E64:F64"/>
    <mergeCell ref="B14:P14"/>
    <mergeCell ref="E70:F70"/>
    <mergeCell ref="C48:D48"/>
    <mergeCell ref="E43:F43"/>
    <mergeCell ref="E45:F45"/>
    <mergeCell ref="E46:F46"/>
    <mergeCell ref="E47:F47"/>
    <mergeCell ref="E48:F48"/>
    <mergeCell ref="C43:D43"/>
    <mergeCell ref="C44:D44"/>
    <mergeCell ref="C45:D45"/>
    <mergeCell ref="C46:D46"/>
    <mergeCell ref="C47:D47"/>
    <mergeCell ref="C49:D49"/>
    <mergeCell ref="E49:F49"/>
    <mergeCell ref="E50:F50"/>
    <mergeCell ref="C54:D54"/>
    <mergeCell ref="C55:D55"/>
    <mergeCell ref="C56:D56"/>
    <mergeCell ref="C57:D57"/>
    <mergeCell ref="E54:F54"/>
    <mergeCell ref="E55:F55"/>
    <mergeCell ref="E56:F56"/>
    <mergeCell ref="E57:F57"/>
    <mergeCell ref="E61:F61"/>
    <mergeCell ref="E62:F62"/>
    <mergeCell ref="E63:F63"/>
    <mergeCell ref="B2:N2"/>
    <mergeCell ref="C5:E5"/>
    <mergeCell ref="C6:E6"/>
    <mergeCell ref="C3:E3"/>
    <mergeCell ref="C11:E11"/>
    <mergeCell ref="C10:E10"/>
    <mergeCell ref="C12:E12"/>
    <mergeCell ref="C15:H15"/>
    <mergeCell ref="B40:N40"/>
    <mergeCell ref="C38:E38"/>
    <mergeCell ref="M34:O34"/>
    <mergeCell ref="M15:P15"/>
    <mergeCell ref="C34:I34"/>
    <mergeCell ref="C7:E7"/>
    <mergeCell ref="C8:E8"/>
    <mergeCell ref="C9:E9"/>
    <mergeCell ref="E66:F66"/>
    <mergeCell ref="C60:D60"/>
    <mergeCell ref="C61:D61"/>
    <mergeCell ref="C62:D62"/>
    <mergeCell ref="C58:D58"/>
    <mergeCell ref="C59:D59"/>
    <mergeCell ref="E65:F65"/>
    <mergeCell ref="C63:D63"/>
    <mergeCell ref="C64:D64"/>
    <mergeCell ref="C65:D65"/>
    <mergeCell ref="E58:F58"/>
    <mergeCell ref="E59:F59"/>
    <mergeCell ref="E60:F60"/>
  </mergeCells>
  <conditionalFormatting sqref="C7:C9 C19:G33">
    <cfRule type="containsBlanks" dxfId="6" priority="6">
      <formula>LEN(TRIM(C7))=0</formula>
    </cfRule>
  </conditionalFormatting>
  <conditionalFormatting sqref="C5:E6 C10:E12 C18:D18 F18:G18 J33">
    <cfRule type="containsBlanks" dxfId="5" priority="73">
      <formula>LEN(TRIM(C5))=0</formula>
    </cfRule>
  </conditionalFormatting>
  <conditionalFormatting sqref="F3:F4">
    <cfRule type="containsBlanks" priority="56">
      <formula>LEN(TRIM(F3))=0</formula>
    </cfRule>
  </conditionalFormatting>
  <conditionalFormatting sqref="G9">
    <cfRule type="containsBlanks" dxfId="4" priority="67">
      <formula>LEN(TRIM(G9))=0</formula>
    </cfRule>
  </conditionalFormatting>
  <conditionalFormatting sqref="G6:H7">
    <cfRule type="containsBlanks" dxfId="3" priority="68">
      <formula>LEN(TRIM(G6))=0</formula>
    </cfRule>
  </conditionalFormatting>
  <conditionalFormatting sqref="J18:J31">
    <cfRule type="containsBlanks" dxfId="2" priority="4">
      <formula>LEN(TRIM(J18))=0</formula>
    </cfRule>
  </conditionalFormatting>
  <conditionalFormatting sqref="M18:N33">
    <cfRule type="containsBlanks" dxfId="1" priority="2">
      <formula>LEN(TRIM(M18))=0</formula>
    </cfRule>
    <cfRule type="containsBlanks" dxfId="0" priority="3">
      <formula>LEN(TRIM(M18))=0</formula>
    </cfRule>
  </conditionalFormatting>
  <dataValidations count="16">
    <dataValidation type="list" allowBlank="1" showInputMessage="1" showErrorMessage="1" sqref="E67 C53" xr:uid="{00000000-0002-0000-0300-000000000000}">
      <formula1>$D$10:$D$11</formula1>
    </dataValidation>
    <dataValidation type="list" allowBlank="1" showInputMessage="1" showErrorMessage="1" sqref="C24" xr:uid="{00000000-0002-0000-0300-000001000000}">
      <formula1>$R$27:$R$29</formula1>
    </dataValidation>
    <dataValidation type="list" allowBlank="1" showInputMessage="1" showErrorMessage="1" sqref="C25:C26" xr:uid="{00000000-0002-0000-0300-000002000000}">
      <formula1>$R$21:$R$22</formula1>
    </dataValidation>
    <dataValidation type="list" allowBlank="1" showInputMessage="1" showErrorMessage="1" sqref="C29" xr:uid="{00000000-0002-0000-0300-000003000000}">
      <formula1>$R$26</formula1>
    </dataValidation>
    <dataValidation type="list" allowBlank="1" showInputMessage="1" showErrorMessage="1" sqref="C30" xr:uid="{00000000-0002-0000-0300-000004000000}">
      <formula1>$R$24</formula1>
    </dataValidation>
    <dataValidation type="list" allowBlank="1" showInputMessage="1" showErrorMessage="1" sqref="C27" xr:uid="{00000000-0002-0000-0300-000005000000}">
      <formula1>$R$23</formula1>
    </dataValidation>
    <dataValidation type="list" allowBlank="1" showInputMessage="1" showErrorMessage="1" sqref="C23" xr:uid="{00000000-0002-0000-0300-000006000000}">
      <formula1>$R$15</formula1>
    </dataValidation>
    <dataValidation type="list" allowBlank="1" showInputMessage="1" showErrorMessage="1" sqref="C32" xr:uid="{00000000-0002-0000-0300-000007000000}">
      <formula1>$R$11</formula1>
    </dataValidation>
    <dataValidation type="list" allowBlank="1" showInputMessage="1" showErrorMessage="1" sqref="B66:B67" xr:uid="{00000000-0002-0000-0300-000008000000}">
      <formula1>$B$10:$B$50</formula1>
    </dataValidation>
    <dataValidation type="list" allowBlank="1" showInputMessage="1" showErrorMessage="1" sqref="C18" xr:uid="{00000000-0002-0000-0300-000009000000}">
      <formula1>$R$30</formula1>
    </dataValidation>
    <dataValidation type="list" allowBlank="1" showInputMessage="1" showErrorMessage="1" sqref="C33" xr:uid="{00000000-0002-0000-0300-00000A000000}">
      <formula1>$R$14</formula1>
    </dataValidation>
    <dataValidation type="list" allowBlank="1" showInputMessage="1" showErrorMessage="1" sqref="C19" xr:uid="{00000000-0002-0000-0300-00000B000000}">
      <formula1>$R$12</formula1>
    </dataValidation>
    <dataValidation type="list" allowBlank="1" showInputMessage="1" showErrorMessage="1" sqref="C28" xr:uid="{00000000-0002-0000-0300-00000D000000}">
      <formula1>$R$25</formula1>
    </dataValidation>
    <dataValidation type="list" allowBlank="1" showInputMessage="1" showErrorMessage="1" sqref="G53" xr:uid="{00000000-0002-0000-0300-00000E000000}">
      <formula1>$F$10:$F$53</formula1>
    </dataValidation>
    <dataValidation type="list" allowBlank="1" showInputMessage="1" showErrorMessage="1" sqref="C20:C22" xr:uid="{00000000-0002-0000-0300-00000F000000}">
      <formula1>$R$16:$R$20</formula1>
    </dataValidation>
    <dataValidation type="list" allowBlank="1" showInputMessage="1" showErrorMessage="1" sqref="C31" xr:uid="{00000000-0002-0000-0300-000010000000}">
      <formula1>$R$13</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45" max="16383" man="1"/>
  </rowBreaks>
  <ignoredErrors>
    <ignoredError sqref="K27" formula="1"/>
    <ignoredError sqref="J19 O18 O19 J20:J26 O20:O26 J28:J30 O29:O30 J33 O32:O33 O27 J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99" r:id="rId4" name="Check Box 27">
              <controlPr defaultSize="0" autoFill="0" autoLine="0" autoPict="0">
                <anchor moveWithCells="1">
                  <from>
                    <xdr:col>6</xdr:col>
                    <xdr:colOff>137160</xdr:colOff>
                    <xdr:row>9</xdr:row>
                    <xdr:rowOff>152400</xdr:rowOff>
                  </from>
                  <to>
                    <xdr:col>6</xdr:col>
                    <xdr:colOff>1295400</xdr:colOff>
                    <xdr:row>11</xdr:row>
                    <xdr:rowOff>45720</xdr:rowOff>
                  </to>
                </anchor>
              </controlPr>
            </control>
          </mc:Choice>
        </mc:AlternateContent>
        <mc:AlternateContent xmlns:mc="http://schemas.openxmlformats.org/markup-compatibility/2006">
          <mc:Choice Requires="x14">
            <control shapeId="28700" r:id="rId5" name="Check Box 28">
              <controlPr defaultSize="0" autoFill="0" autoLine="0" autoPict="0">
                <anchor moveWithCells="1">
                  <from>
                    <xdr:col>6</xdr:col>
                    <xdr:colOff>1135380</xdr:colOff>
                    <xdr:row>9</xdr:row>
                    <xdr:rowOff>182880</xdr:rowOff>
                  </from>
                  <to>
                    <xdr:col>7</xdr:col>
                    <xdr:colOff>883920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11000000}">
          <x14:formula1>
            <xm:f>'Drop-downs'!$A$7:$A$17</xm:f>
          </x14:formula1>
          <xm:sqref>C9</xm:sqref>
        </x14:dataValidation>
        <x14:dataValidation type="list" allowBlank="1" showInputMessage="1" showErrorMessage="1" xr:uid="{00000000-0002-0000-0300-000012000000}">
          <x14:formula1>
            <xm:f>'Drop-downs'!$K$7:$K$10</xm:f>
          </x14:formula1>
          <xm:sqref>E55:E65 E44:E49</xm:sqref>
        </x14:dataValidation>
        <x14:dataValidation type="list" allowBlank="1" showInputMessage="1" showErrorMessage="1" xr:uid="{00000000-0002-0000-0300-000013000000}">
          <x14:formula1>
            <xm:f>'Drop-downs'!$K$8:$K$9</xm:f>
          </x14:formula1>
          <xm:sqref>G18:G33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B1:D15"/>
  <sheetViews>
    <sheetView showGridLines="0" workbookViewId="0">
      <selection activeCell="B11" sqref="B11"/>
    </sheetView>
  </sheetViews>
  <sheetFormatPr defaultRowHeight="14.4"/>
  <cols>
    <col min="2" max="2" width="42.5546875" customWidth="1"/>
    <col min="3" max="3" width="52.44140625" customWidth="1"/>
    <col min="4" max="4" width="55.109375" customWidth="1"/>
  </cols>
  <sheetData>
    <row r="1" spans="2:4" ht="15" thickBot="1"/>
    <row r="2" spans="2:4" ht="15" thickBot="1">
      <c r="C2" s="111" t="s">
        <v>362</v>
      </c>
      <c r="D2" s="112" t="s">
        <v>363</v>
      </c>
    </row>
    <row r="3" spans="2:4" ht="53.25" customHeight="1">
      <c r="B3" s="105" t="s">
        <v>27</v>
      </c>
      <c r="C3" s="110"/>
      <c r="D3" s="110"/>
    </row>
    <row r="4" spans="2:4" ht="53.25" customHeight="1">
      <c r="B4" s="105" t="s">
        <v>406</v>
      </c>
      <c r="C4" s="108"/>
      <c r="D4" s="108"/>
    </row>
    <row r="5" spans="2:4" ht="53.25" customHeight="1">
      <c r="B5" s="105" t="s">
        <v>409</v>
      </c>
      <c r="C5" s="108"/>
      <c r="D5" s="108"/>
    </row>
    <row r="6" spans="2:4" ht="53.25" customHeight="1">
      <c r="B6" s="105" t="s">
        <v>106</v>
      </c>
      <c r="C6" s="108"/>
      <c r="D6" s="108"/>
    </row>
    <row r="7" spans="2:4" ht="53.25" customHeight="1">
      <c r="B7" s="105" t="s">
        <v>350</v>
      </c>
      <c r="C7" s="108"/>
      <c r="D7" s="108"/>
    </row>
    <row r="8" spans="2:4" ht="53.25" customHeight="1">
      <c r="B8" s="105" t="s">
        <v>410</v>
      </c>
      <c r="C8" s="108"/>
      <c r="D8" s="108"/>
    </row>
    <row r="9" spans="2:4" ht="53.25" customHeight="1">
      <c r="B9" s="105" t="s">
        <v>28</v>
      </c>
      <c r="C9" s="108"/>
      <c r="D9" s="108"/>
    </row>
    <row r="10" spans="2:4" ht="53.25" customHeight="1">
      <c r="B10" s="105" t="s">
        <v>117</v>
      </c>
      <c r="C10" s="108"/>
      <c r="D10" s="108"/>
    </row>
    <row r="11" spans="2:4" ht="53.25" customHeight="1">
      <c r="B11" s="105" t="s">
        <v>113</v>
      </c>
      <c r="C11" s="108"/>
      <c r="D11" s="108"/>
    </row>
    <row r="12" spans="2:4" ht="53.25" customHeight="1" thickBot="1">
      <c r="B12" s="105" t="s">
        <v>403</v>
      </c>
      <c r="C12" s="109"/>
      <c r="D12" s="109"/>
    </row>
    <row r="13" spans="2:4" ht="53.25" customHeight="1" thickBot="1">
      <c r="B13" s="105" t="s">
        <v>384</v>
      </c>
      <c r="C13" s="109"/>
      <c r="D13" s="109"/>
    </row>
    <row r="14" spans="2:4" ht="53.25" customHeight="1" thickBot="1">
      <c r="B14" s="105" t="s">
        <v>385</v>
      </c>
      <c r="C14" s="109"/>
      <c r="D14" s="109"/>
    </row>
    <row r="15" spans="2:4" ht="53.25" customHeight="1" thickBot="1">
      <c r="B15" s="154" t="s">
        <v>408</v>
      </c>
      <c r="C15" s="109"/>
      <c r="D15" s="109"/>
    </row>
  </sheetData>
  <sheetProtection algorithmName="SHA-512" hashValue="BMWSI7ua/hXh7J9RFV3jmXwsfnQ1TEsqbocK5Ba2FrC7i4Irk1VrF6Sg5PwKkD8OpIVT0Zamx5F9xh2c5yidiQ==" saltValue="dPUMMATS+xBqI9ye4sIozg==" spinCount="100000" sheet="1" objects="1" scenarios="1"/>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499984740745262"/>
  </sheetPr>
  <dimension ref="E8:R25"/>
  <sheetViews>
    <sheetView workbookViewId="0">
      <selection activeCell="L29" sqref="L29"/>
    </sheetView>
  </sheetViews>
  <sheetFormatPr defaultRowHeight="14.4"/>
  <sheetData>
    <row r="8" spans="5:18">
      <c r="E8" s="271" t="s">
        <v>381</v>
      </c>
      <c r="F8" s="271"/>
      <c r="G8" s="271"/>
      <c r="H8" s="271"/>
      <c r="I8" s="271"/>
      <c r="J8" s="271"/>
      <c r="K8" s="271"/>
      <c r="L8" s="271"/>
      <c r="M8" s="271"/>
      <c r="N8" s="271"/>
      <c r="O8" s="271"/>
      <c r="P8" s="271"/>
      <c r="Q8" s="271"/>
      <c r="R8" s="271"/>
    </row>
    <row r="9" spans="5:18">
      <c r="E9" s="271"/>
      <c r="F9" s="271"/>
      <c r="G9" s="271"/>
      <c r="H9" s="271"/>
      <c r="I9" s="271"/>
      <c r="J9" s="271"/>
      <c r="K9" s="271"/>
      <c r="L9" s="271"/>
      <c r="M9" s="271"/>
      <c r="N9" s="271"/>
      <c r="O9" s="271"/>
      <c r="P9" s="271"/>
      <c r="Q9" s="271"/>
      <c r="R9" s="271"/>
    </row>
    <row r="10" spans="5:18">
      <c r="E10" s="271"/>
      <c r="F10" s="271"/>
      <c r="G10" s="271"/>
      <c r="H10" s="271"/>
      <c r="I10" s="271"/>
      <c r="J10" s="271"/>
      <c r="K10" s="271"/>
      <c r="L10" s="271"/>
      <c r="M10" s="271"/>
      <c r="N10" s="271"/>
      <c r="O10" s="271"/>
      <c r="P10" s="271"/>
      <c r="Q10" s="271"/>
      <c r="R10" s="271"/>
    </row>
    <row r="11" spans="5:18">
      <c r="E11" s="271"/>
      <c r="F11" s="271"/>
      <c r="G11" s="271"/>
      <c r="H11" s="271"/>
      <c r="I11" s="271"/>
      <c r="J11" s="271"/>
      <c r="K11" s="271"/>
      <c r="L11" s="271"/>
      <c r="M11" s="271"/>
      <c r="N11" s="271"/>
      <c r="O11" s="271"/>
      <c r="P11" s="271"/>
      <c r="Q11" s="271"/>
      <c r="R11" s="271"/>
    </row>
    <row r="12" spans="5:18">
      <c r="E12" s="271"/>
      <c r="F12" s="271"/>
      <c r="G12" s="271"/>
      <c r="H12" s="271"/>
      <c r="I12" s="271"/>
      <c r="J12" s="271"/>
      <c r="K12" s="271"/>
      <c r="L12" s="271"/>
      <c r="M12" s="271"/>
      <c r="N12" s="271"/>
      <c r="O12" s="271"/>
      <c r="P12" s="271"/>
      <c r="Q12" s="271"/>
      <c r="R12" s="271"/>
    </row>
    <row r="13" spans="5:18">
      <c r="E13" s="271"/>
      <c r="F13" s="271"/>
      <c r="G13" s="271"/>
      <c r="H13" s="271"/>
      <c r="I13" s="271"/>
      <c r="J13" s="271"/>
      <c r="K13" s="271"/>
      <c r="L13" s="271"/>
      <c r="M13" s="271"/>
      <c r="N13" s="271"/>
      <c r="O13" s="271"/>
      <c r="P13" s="271"/>
      <c r="Q13" s="271"/>
      <c r="R13" s="271"/>
    </row>
    <row r="14" spans="5:18">
      <c r="E14" s="271"/>
      <c r="F14" s="271"/>
      <c r="G14" s="271"/>
      <c r="H14" s="271"/>
      <c r="I14" s="271"/>
      <c r="J14" s="271"/>
      <c r="K14" s="271"/>
      <c r="L14" s="271"/>
      <c r="M14" s="271"/>
      <c r="N14" s="271"/>
      <c r="O14" s="271"/>
      <c r="P14" s="271"/>
      <c r="Q14" s="271"/>
      <c r="R14" s="271"/>
    </row>
    <row r="15" spans="5:18">
      <c r="E15" s="271"/>
      <c r="F15" s="271"/>
      <c r="G15" s="271"/>
      <c r="H15" s="271"/>
      <c r="I15" s="271"/>
      <c r="J15" s="271"/>
      <c r="K15" s="271"/>
      <c r="L15" s="271"/>
      <c r="M15" s="271"/>
      <c r="N15" s="271"/>
      <c r="O15" s="271"/>
      <c r="P15" s="271"/>
      <c r="Q15" s="271"/>
      <c r="R15" s="271"/>
    </row>
    <row r="16" spans="5:18">
      <c r="E16" s="271"/>
      <c r="F16" s="271"/>
      <c r="G16" s="271"/>
      <c r="H16" s="271"/>
      <c r="I16" s="271"/>
      <c r="J16" s="271"/>
      <c r="K16" s="271"/>
      <c r="L16" s="271"/>
      <c r="M16" s="271"/>
      <c r="N16" s="271"/>
      <c r="O16" s="271"/>
      <c r="P16" s="271"/>
      <c r="Q16" s="271"/>
      <c r="R16" s="271"/>
    </row>
    <row r="17" spans="5:18">
      <c r="E17" s="271"/>
      <c r="F17" s="271"/>
      <c r="G17" s="271"/>
      <c r="H17" s="271"/>
      <c r="I17" s="271"/>
      <c r="J17" s="271"/>
      <c r="K17" s="271"/>
      <c r="L17" s="271"/>
      <c r="M17" s="271"/>
      <c r="N17" s="271"/>
      <c r="O17" s="271"/>
      <c r="P17" s="271"/>
      <c r="Q17" s="271"/>
      <c r="R17" s="271"/>
    </row>
    <row r="18" spans="5:18">
      <c r="E18" s="271"/>
      <c r="F18" s="271"/>
      <c r="G18" s="271"/>
      <c r="H18" s="271"/>
      <c r="I18" s="271"/>
      <c r="J18" s="271"/>
      <c r="K18" s="271"/>
      <c r="L18" s="271"/>
      <c r="M18" s="271"/>
      <c r="N18" s="271"/>
      <c r="O18" s="271"/>
      <c r="P18" s="271"/>
      <c r="Q18" s="271"/>
      <c r="R18" s="271"/>
    </row>
    <row r="19" spans="5:18">
      <c r="E19" s="271"/>
      <c r="F19" s="271"/>
      <c r="G19" s="271"/>
      <c r="H19" s="271"/>
      <c r="I19" s="271"/>
      <c r="J19" s="271"/>
      <c r="K19" s="271"/>
      <c r="L19" s="271"/>
      <c r="M19" s="271"/>
      <c r="N19" s="271"/>
      <c r="O19" s="271"/>
      <c r="P19" s="271"/>
      <c r="Q19" s="271"/>
      <c r="R19" s="271"/>
    </row>
    <row r="20" spans="5:18">
      <c r="E20" s="271"/>
      <c r="F20" s="271"/>
      <c r="G20" s="271"/>
      <c r="H20" s="271"/>
      <c r="I20" s="271"/>
      <c r="J20" s="271"/>
      <c r="K20" s="271"/>
      <c r="L20" s="271"/>
      <c r="M20" s="271"/>
      <c r="N20" s="271"/>
      <c r="O20" s="271"/>
      <c r="P20" s="271"/>
      <c r="Q20" s="271"/>
      <c r="R20" s="271"/>
    </row>
    <row r="21" spans="5:18">
      <c r="E21" s="271"/>
      <c r="F21" s="271"/>
      <c r="G21" s="271"/>
      <c r="H21" s="271"/>
      <c r="I21" s="271"/>
      <c r="J21" s="271"/>
      <c r="K21" s="271"/>
      <c r="L21" s="271"/>
      <c r="M21" s="271"/>
      <c r="N21" s="271"/>
      <c r="O21" s="271"/>
      <c r="P21" s="271"/>
      <c r="Q21" s="271"/>
      <c r="R21" s="271"/>
    </row>
    <row r="22" spans="5:18">
      <c r="E22" s="271"/>
      <c r="F22" s="271"/>
      <c r="G22" s="271"/>
      <c r="H22" s="271"/>
      <c r="I22" s="271"/>
      <c r="J22" s="271"/>
      <c r="K22" s="271"/>
      <c r="L22" s="271"/>
      <c r="M22" s="271"/>
      <c r="N22" s="271"/>
      <c r="O22" s="271"/>
      <c r="P22" s="271"/>
      <c r="Q22" s="271"/>
      <c r="R22" s="271"/>
    </row>
    <row r="23" spans="5:18">
      <c r="E23" s="271"/>
      <c r="F23" s="271"/>
      <c r="G23" s="271"/>
      <c r="H23" s="271"/>
      <c r="I23" s="271"/>
      <c r="J23" s="271"/>
      <c r="K23" s="271"/>
      <c r="L23" s="271"/>
      <c r="M23" s="271"/>
      <c r="N23" s="271"/>
      <c r="O23" s="271"/>
      <c r="P23" s="271"/>
      <c r="Q23" s="271"/>
      <c r="R23" s="271"/>
    </row>
    <row r="24" spans="5:18">
      <c r="E24" s="271"/>
      <c r="F24" s="271"/>
      <c r="G24" s="271"/>
      <c r="H24" s="271"/>
      <c r="I24" s="271"/>
      <c r="J24" s="271"/>
      <c r="K24" s="271"/>
      <c r="L24" s="271"/>
      <c r="M24" s="271"/>
      <c r="N24" s="271"/>
      <c r="O24" s="271"/>
      <c r="P24" s="271"/>
      <c r="Q24" s="271"/>
      <c r="R24" s="271"/>
    </row>
    <row r="25" spans="5:18">
      <c r="E25" s="271"/>
      <c r="F25" s="271"/>
      <c r="G25" s="271"/>
      <c r="H25" s="271"/>
      <c r="I25" s="271"/>
      <c r="J25" s="271"/>
      <c r="K25" s="271"/>
      <c r="L25" s="271"/>
      <c r="M25" s="271"/>
      <c r="N25" s="271"/>
      <c r="O25" s="271"/>
      <c r="P25" s="271"/>
      <c r="Q25" s="271"/>
      <c r="R25" s="271"/>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F12"/>
  <sheetViews>
    <sheetView zoomScale="80" zoomScaleNormal="80" workbookViewId="0">
      <selection activeCell="A3" sqref="A3"/>
    </sheetView>
  </sheetViews>
  <sheetFormatPr defaultColWidth="44.6640625" defaultRowHeight="15.6"/>
  <cols>
    <col min="1" max="2" width="44.6640625" style="196"/>
    <col min="3" max="3" width="135.44140625" style="196" bestFit="1" customWidth="1"/>
    <col min="4" max="5" width="135.44140625" style="196" customWidth="1"/>
    <col min="6" max="16384" width="44.6640625" style="196"/>
  </cols>
  <sheetData>
    <row r="1" spans="1:6" ht="36" customHeight="1">
      <c r="A1" s="195" t="s">
        <v>351</v>
      </c>
      <c r="B1" s="195" t="s">
        <v>456</v>
      </c>
      <c r="C1" s="195" t="s">
        <v>457</v>
      </c>
      <c r="D1" s="195" t="s">
        <v>458</v>
      </c>
      <c r="E1" s="195" t="s">
        <v>459</v>
      </c>
      <c r="F1" s="195" t="s">
        <v>460</v>
      </c>
    </row>
    <row r="2" spans="1:6" ht="109.2">
      <c r="A2" s="197" t="s">
        <v>461</v>
      </c>
      <c r="B2" s="198" t="s">
        <v>462</v>
      </c>
      <c r="C2" s="199" t="s">
        <v>463</v>
      </c>
      <c r="D2" s="199" t="s">
        <v>464</v>
      </c>
      <c r="E2" s="199" t="s">
        <v>465</v>
      </c>
      <c r="F2" s="199" t="s">
        <v>417</v>
      </c>
    </row>
    <row r="3" spans="1:6" ht="93.6">
      <c r="A3" s="200" t="s">
        <v>508</v>
      </c>
      <c r="B3" s="201" t="s">
        <v>417</v>
      </c>
      <c r="C3" s="202" t="s">
        <v>466</v>
      </c>
      <c r="D3" s="202" t="s">
        <v>467</v>
      </c>
      <c r="E3" s="202" t="s">
        <v>468</v>
      </c>
      <c r="F3" s="203" t="s">
        <v>469</v>
      </c>
    </row>
    <row r="4" spans="1:6" ht="256.5" customHeight="1">
      <c r="A4" s="197" t="s">
        <v>58</v>
      </c>
      <c r="B4" s="204">
        <v>5000</v>
      </c>
      <c r="C4" s="199" t="s">
        <v>470</v>
      </c>
      <c r="D4" s="199"/>
      <c r="E4" s="199"/>
      <c r="F4" s="205" t="s">
        <v>471</v>
      </c>
    </row>
    <row r="5" spans="1:6" ht="109.2">
      <c r="A5" s="200" t="s">
        <v>472</v>
      </c>
      <c r="B5" s="201" t="s">
        <v>473</v>
      </c>
      <c r="C5" s="206" t="s">
        <v>474</v>
      </c>
      <c r="D5" s="206"/>
      <c r="E5" s="206" t="s">
        <v>475</v>
      </c>
      <c r="F5" s="207" t="s">
        <v>476</v>
      </c>
    </row>
    <row r="6" spans="1:6" ht="124.8">
      <c r="A6" s="197" t="s">
        <v>113</v>
      </c>
      <c r="B6" s="198" t="s">
        <v>477</v>
      </c>
      <c r="C6" s="199" t="s">
        <v>478</v>
      </c>
      <c r="D6" s="199"/>
      <c r="E6" s="199"/>
      <c r="F6" s="199" t="s">
        <v>479</v>
      </c>
    </row>
    <row r="7" spans="1:6" ht="124.8">
      <c r="A7" s="200" t="s">
        <v>117</v>
      </c>
      <c r="B7" s="201" t="s">
        <v>480</v>
      </c>
      <c r="C7" s="202" t="s">
        <v>481</v>
      </c>
      <c r="D7" s="202"/>
      <c r="E7" s="202"/>
      <c r="F7" s="202" t="s">
        <v>482</v>
      </c>
    </row>
    <row r="8" spans="1:6" ht="154.5" customHeight="1">
      <c r="A8" s="197" t="s">
        <v>28</v>
      </c>
      <c r="B8" s="208">
        <v>1500</v>
      </c>
      <c r="C8" s="199" t="s">
        <v>507</v>
      </c>
      <c r="D8" s="199"/>
      <c r="E8" s="199"/>
      <c r="F8" s="199" t="s">
        <v>483</v>
      </c>
    </row>
    <row r="9" spans="1:6" ht="216.75" customHeight="1">
      <c r="A9" s="200" t="s">
        <v>484</v>
      </c>
      <c r="B9" s="201" t="s">
        <v>485</v>
      </c>
      <c r="C9" s="202" t="s">
        <v>486</v>
      </c>
      <c r="D9" s="202" t="s">
        <v>487</v>
      </c>
      <c r="E9" s="202"/>
      <c r="F9" s="202" t="s">
        <v>488</v>
      </c>
    </row>
    <row r="10" spans="1:6" ht="249.6">
      <c r="A10" s="197" t="s">
        <v>489</v>
      </c>
      <c r="B10" s="198" t="s">
        <v>490</v>
      </c>
      <c r="C10" s="199" t="s">
        <v>491</v>
      </c>
      <c r="D10" s="199"/>
      <c r="E10" s="199"/>
      <c r="F10" s="199" t="s">
        <v>492</v>
      </c>
    </row>
    <row r="11" spans="1:6" ht="289.5" customHeight="1">
      <c r="A11" s="200" t="s">
        <v>121</v>
      </c>
      <c r="B11" s="201" t="s">
        <v>493</v>
      </c>
      <c r="C11" s="202" t="s">
        <v>494</v>
      </c>
      <c r="D11" s="202"/>
      <c r="E11" s="202" t="s">
        <v>495</v>
      </c>
      <c r="F11" s="202" t="s">
        <v>496</v>
      </c>
    </row>
    <row r="12" spans="1:6" ht="118.5" customHeight="1">
      <c r="A12" s="197" t="s">
        <v>497</v>
      </c>
      <c r="B12" s="208">
        <v>2000</v>
      </c>
      <c r="C12" s="209" t="s">
        <v>498</v>
      </c>
      <c r="D12" s="209"/>
      <c r="E12" s="209" t="s">
        <v>499</v>
      </c>
      <c r="F12" s="209" t="s">
        <v>500</v>
      </c>
    </row>
  </sheetData>
  <sheetProtection algorithmName="SHA-512" hashValue="XrLHHykljlJign0QlSKRQQBIAmYVjtF317nEE49pJN2Equ3AyeG7gJbAZpEaKGGPy7ssSspsyBvnbc/wBmPuuA==" saltValue="/qQrECFfdyWZuvu+IIMVa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J25"/>
  <sheetViews>
    <sheetView workbookViewId="0">
      <pane ySplit="5" topLeftCell="A6" activePane="bottomLeft" state="frozen"/>
      <selection pane="bottomLeft" activeCell="K10" sqref="K10"/>
    </sheetView>
  </sheetViews>
  <sheetFormatPr defaultColWidth="9.109375" defaultRowHeight="13.2"/>
  <cols>
    <col min="1" max="1" width="45.44140625" style="224" bestFit="1" customWidth="1"/>
    <col min="2" max="2" width="6.6640625" style="226" bestFit="1" customWidth="1"/>
    <col min="3" max="4" width="4.109375" style="226" bestFit="1" customWidth="1"/>
    <col min="5" max="6" width="3.33203125" style="226" bestFit="1" customWidth="1"/>
    <col min="7" max="7" width="10.33203125" style="226" bestFit="1" customWidth="1"/>
    <col min="8" max="8" width="10.6640625" style="226" bestFit="1" customWidth="1"/>
    <col min="9" max="10" width="10.109375" style="224" customWidth="1"/>
    <col min="11" max="16384" width="9.109375" style="224"/>
  </cols>
  <sheetData>
    <row r="1" spans="1:10">
      <c r="A1" s="221" t="s">
        <v>452</v>
      </c>
      <c r="B1" s="222"/>
      <c r="C1" s="222"/>
      <c r="D1" s="222"/>
      <c r="E1" s="222"/>
      <c r="F1" s="222"/>
      <c r="G1" s="222"/>
      <c r="H1" s="222"/>
      <c r="I1" s="221"/>
      <c r="J1" s="221"/>
    </row>
    <row r="2" spans="1:10">
      <c r="A2" s="223" t="s">
        <v>513</v>
      </c>
      <c r="B2" s="222"/>
      <c r="C2" s="222"/>
      <c r="D2" s="222"/>
      <c r="E2" s="222"/>
      <c r="F2" s="222"/>
      <c r="G2" s="222"/>
      <c r="H2" s="222"/>
      <c r="I2" s="221"/>
      <c r="J2" s="221"/>
    </row>
    <row r="3" spans="1:10" ht="13.8" thickBot="1">
      <c r="A3" s="221"/>
      <c r="B3" s="222"/>
      <c r="C3" s="222"/>
      <c r="D3" s="222"/>
      <c r="E3" s="222"/>
      <c r="F3" s="222"/>
      <c r="G3" s="222"/>
      <c r="H3" s="222"/>
      <c r="I3" s="221"/>
      <c r="J3" s="221"/>
    </row>
    <row r="4" spans="1:10" ht="13.8" thickBot="1">
      <c r="A4" s="272" t="s">
        <v>441</v>
      </c>
      <c r="B4" s="273"/>
      <c r="C4" s="273"/>
      <c r="D4" s="273"/>
      <c r="E4" s="273"/>
      <c r="F4" s="273"/>
      <c r="G4" s="273"/>
      <c r="H4" s="274"/>
      <c r="I4" s="221"/>
      <c r="J4" s="221"/>
    </row>
    <row r="5" spans="1:10" ht="40.200000000000003" thickBot="1">
      <c r="A5" s="184" t="s">
        <v>442</v>
      </c>
      <c r="B5" s="187" t="s">
        <v>443</v>
      </c>
      <c r="C5" s="275" t="s">
        <v>444</v>
      </c>
      <c r="D5" s="276"/>
      <c r="E5" s="276"/>
      <c r="F5" s="277"/>
      <c r="G5" s="187" t="s">
        <v>346</v>
      </c>
      <c r="H5" s="187" t="s">
        <v>445</v>
      </c>
    </row>
    <row r="6" spans="1:10" ht="13.8" thickBot="1">
      <c r="A6" s="278"/>
      <c r="B6" s="279"/>
      <c r="C6" s="279"/>
      <c r="D6" s="279"/>
      <c r="E6" s="279"/>
      <c r="F6" s="279"/>
      <c r="G6" s="279"/>
      <c r="H6" s="280"/>
    </row>
    <row r="7" spans="1:10" ht="26.4">
      <c r="A7" s="189" t="s">
        <v>421</v>
      </c>
      <c r="B7" s="188" t="s">
        <v>87</v>
      </c>
      <c r="C7" s="188" t="s">
        <v>32</v>
      </c>
      <c r="D7" s="188" t="s">
        <v>413</v>
      </c>
      <c r="E7" s="188"/>
      <c r="F7" s="188"/>
      <c r="G7" s="213" t="s">
        <v>89</v>
      </c>
      <c r="H7" s="214" t="s">
        <v>60</v>
      </c>
    </row>
    <row r="8" spans="1:10" ht="26.4">
      <c r="A8" s="185" t="s">
        <v>446</v>
      </c>
      <c r="B8" s="188" t="s">
        <v>115</v>
      </c>
      <c r="C8" s="188" t="s">
        <v>32</v>
      </c>
      <c r="D8" s="188" t="s">
        <v>413</v>
      </c>
      <c r="E8" s="188"/>
      <c r="F8" s="188"/>
      <c r="G8" s="215" t="s">
        <v>89</v>
      </c>
      <c r="H8" s="216" t="s">
        <v>63</v>
      </c>
    </row>
    <row r="9" spans="1:10" ht="26.4">
      <c r="A9" s="185" t="s">
        <v>447</v>
      </c>
      <c r="B9" s="188" t="s">
        <v>115</v>
      </c>
      <c r="C9" s="188" t="s">
        <v>32</v>
      </c>
      <c r="D9" s="188" t="s">
        <v>413</v>
      </c>
      <c r="E9" s="188" t="s">
        <v>34</v>
      </c>
      <c r="F9" s="188"/>
      <c r="G9" s="215" t="s">
        <v>89</v>
      </c>
      <c r="H9" s="216" t="s">
        <v>63</v>
      </c>
    </row>
    <row r="10" spans="1:10" ht="26.4">
      <c r="A10" s="186" t="s">
        <v>511</v>
      </c>
      <c r="B10" s="227" t="s">
        <v>119</v>
      </c>
      <c r="C10" s="227" t="s">
        <v>32</v>
      </c>
      <c r="D10" s="227" t="s">
        <v>413</v>
      </c>
      <c r="E10" s="227"/>
      <c r="F10" s="227"/>
      <c r="G10" s="217" t="s">
        <v>89</v>
      </c>
      <c r="H10" s="218" t="s">
        <v>60</v>
      </c>
    </row>
    <row r="11" spans="1:10" ht="26.4">
      <c r="A11" s="189" t="s">
        <v>217</v>
      </c>
      <c r="B11" s="188" t="s">
        <v>119</v>
      </c>
      <c r="C11" s="188" t="s">
        <v>32</v>
      </c>
      <c r="D11" s="188" t="s">
        <v>413</v>
      </c>
      <c r="E11" s="188" t="s">
        <v>34</v>
      </c>
      <c r="F11" s="188"/>
      <c r="G11" s="213" t="s">
        <v>89</v>
      </c>
      <c r="H11" s="214" t="s">
        <v>60</v>
      </c>
    </row>
    <row r="12" spans="1:10" ht="26.4">
      <c r="A12" s="189" t="s">
        <v>219</v>
      </c>
      <c r="B12" s="188" t="s">
        <v>119</v>
      </c>
      <c r="C12" s="188" t="s">
        <v>32</v>
      </c>
      <c r="D12" s="188" t="s">
        <v>413</v>
      </c>
      <c r="E12" s="188" t="s">
        <v>49</v>
      </c>
      <c r="F12" s="188"/>
      <c r="G12" s="213" t="s">
        <v>89</v>
      </c>
      <c r="H12" s="214" t="s">
        <v>60</v>
      </c>
    </row>
    <row r="13" spans="1:10" ht="26.4">
      <c r="A13" s="189" t="s">
        <v>220</v>
      </c>
      <c r="B13" s="188" t="s">
        <v>119</v>
      </c>
      <c r="C13" s="188" t="s">
        <v>32</v>
      </c>
      <c r="D13" s="188" t="s">
        <v>413</v>
      </c>
      <c r="E13" s="188" t="s">
        <v>72</v>
      </c>
      <c r="F13" s="188"/>
      <c r="G13" s="213" t="s">
        <v>89</v>
      </c>
      <c r="H13" s="214" t="s">
        <v>60</v>
      </c>
    </row>
    <row r="14" spans="1:10">
      <c r="A14" s="219" t="s">
        <v>418</v>
      </c>
      <c r="B14" s="188" t="s">
        <v>132</v>
      </c>
      <c r="C14" s="188" t="s">
        <v>32</v>
      </c>
      <c r="D14" s="188" t="s">
        <v>413</v>
      </c>
      <c r="E14" s="188"/>
      <c r="F14" s="188"/>
      <c r="G14" s="234">
        <v>9.4700000000000006</v>
      </c>
      <c r="H14" s="214" t="s">
        <v>73</v>
      </c>
    </row>
    <row r="15" spans="1:10">
      <c r="A15" s="190" t="s">
        <v>418</v>
      </c>
      <c r="B15" s="188" t="s">
        <v>132</v>
      </c>
      <c r="C15" s="188" t="s">
        <v>32</v>
      </c>
      <c r="D15" s="188" t="s">
        <v>413</v>
      </c>
      <c r="E15" s="188" t="s">
        <v>34</v>
      </c>
      <c r="F15" s="188"/>
      <c r="G15" s="213" t="s">
        <v>89</v>
      </c>
      <c r="H15" s="214" t="s">
        <v>427</v>
      </c>
    </row>
    <row r="16" spans="1:10">
      <c r="A16" s="191" t="s">
        <v>412</v>
      </c>
      <c r="B16" s="188" t="s">
        <v>141</v>
      </c>
      <c r="C16" s="188" t="s">
        <v>32</v>
      </c>
      <c r="D16" s="188" t="s">
        <v>413</v>
      </c>
      <c r="E16" s="188" t="s">
        <v>34</v>
      </c>
      <c r="F16" s="188"/>
      <c r="G16" s="213" t="s">
        <v>89</v>
      </c>
      <c r="H16" s="214" t="s">
        <v>428</v>
      </c>
    </row>
    <row r="17" spans="1:8">
      <c r="A17" s="192" t="s">
        <v>414</v>
      </c>
      <c r="B17" s="227" t="s">
        <v>141</v>
      </c>
      <c r="C17" s="227" t="s">
        <v>32</v>
      </c>
      <c r="D17" s="227" t="s">
        <v>413</v>
      </c>
      <c r="E17" s="227" t="s">
        <v>49</v>
      </c>
      <c r="F17" s="227"/>
      <c r="G17" s="217" t="s">
        <v>89</v>
      </c>
      <c r="H17" s="218" t="s">
        <v>60</v>
      </c>
    </row>
    <row r="18" spans="1:8">
      <c r="A18" s="192" t="s">
        <v>415</v>
      </c>
      <c r="B18" s="227" t="s">
        <v>141</v>
      </c>
      <c r="C18" s="227" t="s">
        <v>32</v>
      </c>
      <c r="D18" s="227" t="s">
        <v>413</v>
      </c>
      <c r="E18" s="227" t="s">
        <v>62</v>
      </c>
      <c r="F18" s="227"/>
      <c r="G18" s="234">
        <v>301.49</v>
      </c>
      <c r="H18" s="218" t="s">
        <v>512</v>
      </c>
    </row>
    <row r="19" spans="1:8">
      <c r="A19" s="192" t="s">
        <v>416</v>
      </c>
      <c r="B19" s="227" t="s">
        <v>141</v>
      </c>
      <c r="C19" s="227" t="s">
        <v>32</v>
      </c>
      <c r="D19" s="227" t="s">
        <v>413</v>
      </c>
      <c r="E19" s="227" t="s">
        <v>72</v>
      </c>
      <c r="F19" s="227"/>
      <c r="G19" s="217" t="s">
        <v>89</v>
      </c>
      <c r="H19" s="218" t="s">
        <v>60</v>
      </c>
    </row>
    <row r="20" spans="1:8">
      <c r="A20" s="229" t="s">
        <v>429</v>
      </c>
      <c r="B20" s="230" t="s">
        <v>141</v>
      </c>
      <c r="C20" s="230" t="s">
        <v>32</v>
      </c>
      <c r="D20" s="230" t="s">
        <v>413</v>
      </c>
      <c r="E20" s="230" t="s">
        <v>96</v>
      </c>
      <c r="F20" s="230" t="s">
        <v>34</v>
      </c>
      <c r="G20" s="234">
        <v>6450.5485000000008</v>
      </c>
      <c r="H20" s="231" t="s">
        <v>60</v>
      </c>
    </row>
    <row r="21" spans="1:8">
      <c r="A21" s="192" t="s">
        <v>422</v>
      </c>
      <c r="B21" s="227" t="s">
        <v>141</v>
      </c>
      <c r="C21" s="227" t="s">
        <v>32</v>
      </c>
      <c r="D21" s="227" t="s">
        <v>413</v>
      </c>
      <c r="E21" s="227" t="s">
        <v>88</v>
      </c>
      <c r="F21" s="227" t="s">
        <v>62</v>
      </c>
      <c r="G21" s="217" t="s">
        <v>89</v>
      </c>
      <c r="H21" s="225" t="s">
        <v>50</v>
      </c>
    </row>
    <row r="22" spans="1:8" ht="26.4">
      <c r="A22" s="189" t="s">
        <v>419</v>
      </c>
      <c r="B22" s="188" t="s">
        <v>144</v>
      </c>
      <c r="C22" s="188" t="s">
        <v>32</v>
      </c>
      <c r="D22" s="188" t="s">
        <v>413</v>
      </c>
      <c r="E22" s="188"/>
      <c r="F22" s="188"/>
      <c r="G22" s="213" t="s">
        <v>89</v>
      </c>
      <c r="H22" s="214" t="s">
        <v>60</v>
      </c>
    </row>
    <row r="23" spans="1:8">
      <c r="A23" s="189" t="s">
        <v>222</v>
      </c>
      <c r="B23" s="188" t="s">
        <v>147</v>
      </c>
      <c r="C23" s="188" t="s">
        <v>32</v>
      </c>
      <c r="D23" s="188" t="s">
        <v>413</v>
      </c>
      <c r="E23" s="188"/>
      <c r="F23" s="188"/>
      <c r="G23" s="213" t="s">
        <v>89</v>
      </c>
      <c r="H23" s="214" t="s">
        <v>60</v>
      </c>
    </row>
    <row r="24" spans="1:8" ht="26.4">
      <c r="A24" s="189" t="s">
        <v>420</v>
      </c>
      <c r="B24" s="188" t="s">
        <v>141</v>
      </c>
      <c r="C24" s="188" t="s">
        <v>32</v>
      </c>
      <c r="D24" s="188" t="s">
        <v>413</v>
      </c>
      <c r="E24" s="188" t="s">
        <v>88</v>
      </c>
      <c r="F24" s="188" t="s">
        <v>352</v>
      </c>
      <c r="G24" s="213" t="s">
        <v>89</v>
      </c>
      <c r="H24" s="214" t="s">
        <v>60</v>
      </c>
    </row>
    <row r="25" spans="1:8" ht="13.8" thickBot="1">
      <c r="A25" s="193" t="s">
        <v>448</v>
      </c>
      <c r="B25" s="228" t="s">
        <v>449</v>
      </c>
      <c r="C25" s="228" t="s">
        <v>450</v>
      </c>
      <c r="D25" s="228" t="s">
        <v>451</v>
      </c>
      <c r="E25" s="228" t="s">
        <v>81</v>
      </c>
      <c r="F25" s="228" t="s">
        <v>88</v>
      </c>
      <c r="G25" s="220">
        <v>117.15430000000001</v>
      </c>
      <c r="H25" s="235" t="s">
        <v>60</v>
      </c>
    </row>
  </sheetData>
  <sheetProtection algorithmName="SHA-512" hashValue="ry7Pfy0W/02AbdQy4OEQI+epq6lzjo74jFPYZwLVpTMRpKaCQXuT67UChW9ij1cUX3B+BpMjIqQQiY0qARVZ+Q==" saltValue="8Mlo3phbo4Wep1foE//bQA==" spinCount="100000" sheet="1" objects="1" scenarios="1"/>
  <mergeCells count="3">
    <mergeCell ref="A4:H4"/>
    <mergeCell ref="C5:F5"/>
    <mergeCell ref="A6:H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7E9AB-0492-4CC4-B663-984117C2780B}">
  <ds:schemaRefs>
    <ds:schemaRef ds:uri="http://schemas.microsoft.com/sharepoint/v3/contenttype/forms"/>
  </ds:schemaRefs>
</ds:datastoreItem>
</file>

<file path=customXml/itemProps2.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8B0D51-7A95-4EF3-B2B7-E24340B00635}">
  <ds:schemaRefs>
    <ds:schemaRef ds:uri="3456cc69-d3c0-4f34-a83d-2fe3202ca815"/>
    <ds:schemaRef ds:uri="http://purl.org/dc/terms/"/>
    <ds:schemaRef ds:uri="http://schemas.openxmlformats.org/package/2006/metadata/core-properties"/>
    <ds:schemaRef ds:uri="http://schemas.microsoft.com/office/2006/documentManagement/types"/>
    <ds:schemaRef ds:uri="13266fb3-1eef-4b04-a29b-c2c83ed4cc1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Drop-downs</vt:lpstr>
      <vt:lpstr>Log of Changes</vt:lpstr>
      <vt:lpstr>Instructions</vt:lpstr>
      <vt:lpstr>Budget Request Template</vt:lpstr>
      <vt:lpstr>Budget Narrative</vt:lpstr>
      <vt:lpstr>Reference Documentation --&gt;</vt:lpstr>
      <vt:lpstr>IHS Service Definitions</vt:lpstr>
      <vt:lpstr>IHS Rates Effective 1-1-2024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2024-01-05T20:25:54Z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